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Ügyfelszolgalat\SZERZODESEK legfrissebb verziók 2019.01\Érték-Őr Kft szerződései\2021 szerződések\"/>
    </mc:Choice>
  </mc:AlternateContent>
  <bookViews>
    <workbookView xWindow="30" yWindow="20" windowWidth="17780" windowHeight="8750" tabRatio="903" activeTab="1"/>
  </bookViews>
  <sheets>
    <sheet name="Adategyeztető " sheetId="1" r:id="rId1"/>
    <sheet name="Szerződés" sheetId="10" r:id="rId2"/>
    <sheet name="Adatlap" sheetId="2" r:id="rId3"/>
    <sheet name="Műszaki_Átadás-Átvétel" sheetId="11" r:id="rId4"/>
    <sheet name="Felmérésilap_Bekötésre-Átkötés" sheetId="14" r:id="rId5"/>
    <sheet name="MGSZ_Meghatalmazás" sheetId="15" r:id="rId6"/>
    <sheet name="CÉG_Meghatalmazás" sheetId="16" r:id="rId7"/>
    <sheet name="CÉG_Kézfizető_kezesi" sheetId="12" r:id="rId8"/>
  </sheets>
  <definedNames>
    <definedName name="adóazonosító_jel">'Adategyeztető '!$B$10</definedName>
    <definedName name="adószám">'Adategyeztető '!$B$11</definedName>
    <definedName name="anyjaneve">'Adategyeztető '!$B$6</definedName>
    <definedName name="Cégjegyzék_szám">'Adategyeztető '!$B$13</definedName>
    <definedName name="e_mail_címe">'Adategyeztető '!$B$20</definedName>
    <definedName name="értesítendő_név1">'Adategyeztető '!$B$23</definedName>
    <definedName name="értesítendő_név2">'Adategyeztető '!$B$24</definedName>
    <definedName name="értesítendő_név3">'Adategyeztető '!$B$25</definedName>
    <definedName name="értesítendő_név4">'Adategyeztető '!$B$26</definedName>
    <definedName name="értesítendő_név5">'Adategyeztető '!$B$27</definedName>
    <definedName name="értesítendő_név6">'Adategyeztető '!$B$28</definedName>
    <definedName name="értesítendő_telefonszáma1">'Adategyeztető '!$E$23</definedName>
    <definedName name="értesítendő_telefonszáma2">'Adategyeztető '!$E$24</definedName>
    <definedName name="értesítendő_telefonszáma3">'Adategyeztető '!$E$25</definedName>
    <definedName name="értesítendő_telefonszáma4">'Adategyeztető '!$E$26</definedName>
    <definedName name="értesítendő_telefonszáma5">'Adategyeztető '!$E$27</definedName>
    <definedName name="értesítendő_telefonszáma6">'Adategyeztető '!$E$28</definedName>
    <definedName name="Eseménylista">'Adategyeztető '!$B$17</definedName>
    <definedName name="fizetési_mód">'Adategyeztető '!$D$29</definedName>
    <definedName name="fizetési_rendszeresség">'Adategyeztető '!$D$30</definedName>
    <definedName name="Hol_hallot_rolunk">'Adategyeztető '!$B$21</definedName>
    <definedName name="jelszo">'Adategyeztető '!#REF!</definedName>
    <definedName name="képviselőneve">'Adategyeztető '!$B$5</definedName>
    <definedName name="kód">'Adategyeztető '!$E$1</definedName>
    <definedName name="kódszám">'Adategyeztető '!$E$2</definedName>
    <definedName name="központ_típusa">'Adategyeztető '!$B$31</definedName>
    <definedName name="Kulcs_található_cím">'Adategyeztető '!#REF!</definedName>
    <definedName name="kulcs_található_név">'Adategyeztető '!#REF!</definedName>
    <definedName name="Kulcs_található_telefonszám1">'Adategyeztető '!#REF!</definedName>
    <definedName name="Kulcs_található_telefonszám2">'Adategyeztető '!#REF!</definedName>
    <definedName name="lakcím">'Adategyeztető '!$B$8</definedName>
    <definedName name="Levelezési_cím">'Adategyeztető '!$B$18</definedName>
    <definedName name="meghatalmazott">'Adategyeztető '!$B$4</definedName>
    <definedName name="Számlázási_cím">'Adategyeztető '!$C$19</definedName>
    <definedName name="székhelycím">'Adategyeztető '!$B$9</definedName>
    <definedName name="Személyig._szám">'Adategyeztető '!$B$12</definedName>
    <definedName name="szerződőneve">'Adategyeztető '!$B$3</definedName>
    <definedName name="születési_hely_idő">'Adategyeztető '!$B$7</definedName>
    <definedName name="távfelügyeleti_objektum_címe">'Adategyeztető '!$B$15</definedName>
    <definedName name="Távfelügyeleti_objektum_jellege">'Adategyeztető '!$B$16</definedName>
    <definedName name="távfelügyeleti_objektum_neve">'Adategyeztető '!$B$14</definedName>
    <definedName name="távfelügyeleti_objektum_vezetékes_tel.sz.">'Adategyeztető '!#REF!</definedName>
    <definedName name="Telepítő_Kód">'Adategyeztető '!$B$32</definedName>
    <definedName name="telepítő_kódja">'Adategyeztető '!$E$32</definedName>
    <definedName name="telepítő_név">'Adategyeztető '!$D$32</definedName>
    <definedName name="telepítő_neve">'Adategyeztető '!$B$32</definedName>
    <definedName name="védett_objektum_címe">'Adategyeztető '!$B$15</definedName>
    <definedName name="védett_objektum_jellege">'Adategyeztető '!$B$16</definedName>
  </definedNames>
  <calcPr calcId="162913"/>
</workbook>
</file>

<file path=xl/calcChain.xml><?xml version="1.0" encoding="utf-8"?>
<calcChain xmlns="http://schemas.openxmlformats.org/spreadsheetml/2006/main">
  <c r="I2" i="2" l="1"/>
  <c r="C3" i="2"/>
  <c r="G24" i="2" l="1"/>
  <c r="H22" i="2"/>
  <c r="C22" i="2"/>
  <c r="F19" i="2"/>
  <c r="F18" i="2"/>
  <c r="F17" i="2"/>
  <c r="F16" i="2"/>
  <c r="F15" i="2"/>
  <c r="F14" i="2"/>
  <c r="B19" i="2"/>
  <c r="B18" i="2"/>
  <c r="B17" i="2"/>
  <c r="B16" i="2"/>
  <c r="B15" i="2"/>
  <c r="B14" i="2"/>
  <c r="C10" i="2"/>
  <c r="D5" i="2"/>
  <c r="D4" i="2"/>
  <c r="D15" i="10" l="1"/>
  <c r="D12" i="11" l="1"/>
  <c r="E8" i="12" l="1"/>
  <c r="A13" i="14"/>
  <c r="F13" i="14"/>
  <c r="F12" i="14"/>
  <c r="I3" i="14"/>
  <c r="E6" i="12"/>
  <c r="E7" i="12"/>
  <c r="D11" i="11"/>
  <c r="D8" i="11"/>
  <c r="G37" i="16"/>
  <c r="A37" i="16"/>
  <c r="E17" i="16"/>
  <c r="D14" i="16"/>
  <c r="D13" i="16"/>
  <c r="D12" i="16"/>
  <c r="B11" i="16"/>
  <c r="E9" i="16"/>
  <c r="E8" i="16"/>
  <c r="E7" i="16"/>
  <c r="E6" i="16"/>
  <c r="E5" i="16"/>
  <c r="E4" i="16"/>
  <c r="G35" i="15"/>
  <c r="A35" i="15"/>
  <c r="E14" i="15"/>
  <c r="E11" i="15"/>
  <c r="E10" i="15"/>
  <c r="E9" i="15"/>
  <c r="E8" i="15"/>
  <c r="E7" i="15"/>
  <c r="E6" i="15"/>
  <c r="C7" i="14"/>
  <c r="C5" i="14"/>
  <c r="C4" i="14"/>
  <c r="C3" i="14"/>
  <c r="F12" i="12"/>
  <c r="H10" i="12"/>
  <c r="E5" i="12"/>
  <c r="D8" i="10" l="1"/>
  <c r="D9" i="10" l="1"/>
  <c r="I6" i="2"/>
  <c r="D3" i="10"/>
  <c r="D10" i="10" l="1"/>
  <c r="D5" i="10"/>
  <c r="D4" i="10"/>
  <c r="D14" i="10"/>
  <c r="D12" i="10"/>
  <c r="D11" i="10"/>
  <c r="D7" i="10"/>
  <c r="D13" i="10"/>
  <c r="D6" i="10"/>
  <c r="D6" i="2" l="1"/>
</calcChain>
</file>

<file path=xl/sharedStrings.xml><?xml version="1.0" encoding="utf-8"?>
<sst xmlns="http://schemas.openxmlformats.org/spreadsheetml/2006/main" count="316" uniqueCount="207">
  <si>
    <t>Adategyeztető</t>
  </si>
  <si>
    <t>1.</t>
  </si>
  <si>
    <t>2.</t>
  </si>
  <si>
    <t>3.</t>
  </si>
  <si>
    <t>e-mail címe</t>
  </si>
  <si>
    <t>távfelügyeleti objektum neve</t>
  </si>
  <si>
    <t>távfelügyeleti objektum címe</t>
  </si>
  <si>
    <t>Adatlap</t>
  </si>
  <si>
    <t>Jelszó:</t>
  </si>
  <si>
    <t>Kódszám:</t>
  </si>
  <si>
    <t>Megbízó neve:</t>
  </si>
  <si>
    <t>Megbízó számlázási címe:</t>
  </si>
  <si>
    <t>Megbízó levelezési címe:</t>
  </si>
  <si>
    <t>Védett objektum címe:</t>
  </si>
  <si>
    <t>Jellege:</t>
  </si>
  <si>
    <t>Kulcs található:</t>
  </si>
  <si>
    <t>Név:</t>
  </si>
  <si>
    <t>Cím:</t>
  </si>
  <si>
    <t>Telefonszám:</t>
  </si>
  <si>
    <t>E-mail cím:</t>
  </si>
  <si>
    <t>Eseményjelzéskor értesítendők:</t>
  </si>
  <si>
    <t>Telefonszám</t>
  </si>
  <si>
    <t>4.</t>
  </si>
  <si>
    <t>5.</t>
  </si>
  <si>
    <t>6.</t>
  </si>
  <si>
    <t>Fizetési mód:</t>
  </si>
  <si>
    <t>Rendszeresség:</t>
  </si>
  <si>
    <t>Eseménylista e-mailben(bruttó 400Ft/hó):</t>
  </si>
  <si>
    <t>Megjegyzések:</t>
  </si>
  <si>
    <t>Szerződéskötés ideje:</t>
  </si>
  <si>
    <t>Megbízó (képviselője) aláírása</t>
  </si>
  <si>
    <t>Levelezési cím</t>
  </si>
  <si>
    <t>Eseménylista (br: 400 Ft/hó) (igen/nem)</t>
  </si>
  <si>
    <t>kód:</t>
  </si>
  <si>
    <t>Rendszerrel kapcsolatos információk</t>
  </si>
  <si>
    <t>Riasztó központ típusa:</t>
  </si>
  <si>
    <t>Távirányító:</t>
  </si>
  <si>
    <t>Telepítő neve:</t>
  </si>
  <si>
    <t>Telepítő kód:</t>
  </si>
  <si>
    <t>Zónakiosztás:</t>
  </si>
  <si>
    <t>Elhelyezése:</t>
  </si>
  <si>
    <t>Típusa</t>
  </si>
  <si>
    <t>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</si>
  <si>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</si>
  <si>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</si>
  <si>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</si>
  <si>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</si>
  <si>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</si>
  <si>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</si>
  <si>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</si>
  <si>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</si>
  <si>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</si>
  <si>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</si>
  <si>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Igen:</t>
  </si>
  <si>
    <t>Nem:</t>
  </si>
  <si>
    <t>Futási ideje:</t>
  </si>
  <si>
    <t>mp</t>
  </si>
  <si>
    <t>……………….</t>
  </si>
  <si>
    <t>Adóazonosító jele:</t>
  </si>
  <si>
    <t>Objektum azonosító száma:</t>
  </si>
  <si>
    <t xml:space="preserve"> </t>
  </si>
  <si>
    <t>Havonta Csekkel, ill. HKP-san nem lehet fizetni, csak utalásos móddal.</t>
  </si>
  <si>
    <t>Ha nem lesz az aláíró a helyszínen, akkor ki lesz a meghatalmazott (előre küldeni ilyenkor e-mail-ben a meghatalmazást)</t>
  </si>
  <si>
    <t>(Minimum 3 értesítendő személy megadása ajánlott)</t>
  </si>
  <si>
    <r>
      <t xml:space="preserve">székhelycím </t>
    </r>
    <r>
      <rPr>
        <sz val="10"/>
        <color theme="1"/>
        <rFont val="Calibri"/>
        <family val="2"/>
        <charset val="238"/>
        <scheme val="minor"/>
      </rPr>
      <t>(cég v. egyéni vállalkozás setén)</t>
    </r>
  </si>
  <si>
    <r>
      <t xml:space="preserve">adóazonosító jel </t>
    </r>
    <r>
      <rPr>
        <sz val="10"/>
        <color theme="1"/>
        <rFont val="Calibri"/>
        <family val="2"/>
        <charset val="238"/>
        <scheme val="minor"/>
      </rPr>
      <t>(képviselő v. magámszemély)</t>
    </r>
  </si>
  <si>
    <r>
      <t xml:space="preserve">adószám </t>
    </r>
    <r>
      <rPr>
        <sz val="10"/>
        <color theme="1"/>
        <rFont val="Calibri"/>
        <family val="2"/>
        <charset val="238"/>
        <scheme val="minor"/>
      </rPr>
      <t>(cég v. egyéni vállalkozás esetén)</t>
    </r>
  </si>
  <si>
    <r>
      <t xml:space="preserve">Személyig. szám </t>
    </r>
    <r>
      <rPr>
        <sz val="10"/>
        <color theme="1"/>
        <rFont val="Calibri"/>
        <family val="2"/>
        <charset val="238"/>
        <scheme val="minor"/>
      </rPr>
      <t>(képviselő vagy magámszemély esetén)</t>
    </r>
  </si>
  <si>
    <r>
      <t xml:space="preserve">Cégjegyzék szám </t>
    </r>
    <r>
      <rPr>
        <sz val="10"/>
        <color theme="1"/>
        <rFont val="Calibri"/>
        <family val="2"/>
        <charset val="238"/>
        <scheme val="minor"/>
      </rPr>
      <t>(cég esetén)</t>
    </r>
  </si>
  <si>
    <r>
      <rPr>
        <i/>
        <u/>
        <sz val="11"/>
        <color theme="1"/>
        <rFont val="Calibri"/>
        <family val="2"/>
        <charset val="238"/>
        <scheme val="minor"/>
      </rPr>
      <t>Fizetési módok:</t>
    </r>
    <r>
      <rPr>
        <sz val="11"/>
        <color theme="1"/>
        <rFont val="Calibri"/>
        <family val="2"/>
        <charset val="238"/>
        <scheme val="minor"/>
      </rPr>
      <t xml:space="preserve"> Átutalás, Csekk, Halasztott Kp.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</si>
  <si>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i/>
        <u/>
        <sz val="11"/>
        <color theme="1"/>
        <rFont val="Calibri"/>
        <family val="2"/>
        <charset val="238"/>
        <scheme val="minor"/>
      </rPr>
      <t>Rendszeresség:</t>
    </r>
    <r>
      <rPr>
        <sz val="11"/>
        <color theme="1"/>
        <rFont val="Calibri"/>
        <family val="2"/>
        <charset val="238"/>
        <scheme val="minor"/>
      </rPr>
      <t xml:space="preserve"> havonta, negyedévente, félévente, évente</t>
    </r>
  </si>
  <si>
    <t>Mely létrejött egyrészről, mint Megbízó:</t>
  </si>
  <si>
    <t>Lakcíme:</t>
  </si>
  <si>
    <t>Anyja neve:</t>
  </si>
  <si>
    <t>Születési helye, ideje:</t>
  </si>
  <si>
    <t>Személyigazolvány száma:</t>
  </si>
  <si>
    <t xml:space="preserve">Másrészről mint Szolgáltató:
</t>
  </si>
  <si>
    <t>2340 Kiskunlacháza Dózsa György út 186.</t>
  </si>
  <si>
    <t>Távfelügyeleti objektum címe:</t>
  </si>
  <si>
    <t>Neve:</t>
  </si>
  <si>
    <t>Cégjegyzék szám:</t>
  </si>
  <si>
    <t>Székhely:</t>
  </si>
  <si>
    <t>Levelezési cím:</t>
  </si>
  <si>
    <t xml:space="preserve">  Megbízó neve :</t>
  </si>
  <si>
    <t xml:space="preserve">  Képviselő neve (cég esetén) :</t>
  </si>
  <si>
    <t xml:space="preserve">  Székhely címe:</t>
  </si>
  <si>
    <t xml:space="preserve">  Adószáma:</t>
  </si>
  <si>
    <t xml:space="preserve">  Cégjegyzékszáma:</t>
  </si>
  <si>
    <t>Távfelügyeleti Szerződés</t>
  </si>
  <si>
    <t>A szerződő felek jelen szerződést, akaratukkal mindenben megegyezőt jóváhagyólag aláírják.</t>
  </si>
  <si>
    <t>………………………………………………………</t>
  </si>
  <si>
    <t>Megbízó (képviselője) olvasható neve</t>
  </si>
  <si>
    <t>Megbízó Személyigazolvány száma</t>
  </si>
  <si>
    <t>…………………………………………</t>
  </si>
  <si>
    <t>Szerződő felek a jelen szerződést az alábbi fentiekben megadott adatok (Távfelügyeleti objektum címe, Objektum azonosító száma) távfelügyeletének tárgyában kötik a szerződés részletezett rendelkezései szerint.</t>
  </si>
  <si>
    <t>Kiskunlacháza,  20…………...év …………..hó…………..nap</t>
  </si>
  <si>
    <t>Szerződés hatályba lépése: 20…………..év………….. hó…………..nap…………..óra…………..perc</t>
  </si>
  <si>
    <r>
      <t xml:space="preserve">Fizetési mód </t>
    </r>
    <r>
      <rPr>
        <sz val="10"/>
        <color theme="1"/>
        <rFont val="Calibri"/>
        <family val="2"/>
        <charset val="238"/>
        <scheme val="minor"/>
      </rPr>
      <t>(Átutalás, Csekk)</t>
    </r>
  </si>
  <si>
    <r>
      <t xml:space="preserve">számlázási cím </t>
    </r>
    <r>
      <rPr>
        <sz val="9"/>
        <color theme="1"/>
        <rFont val="Calibri"/>
        <family val="2"/>
        <charset val="238"/>
        <scheme val="minor"/>
      </rPr>
      <t>(általában a védett objektum címe, cégek szokták a székhelyre kérni)</t>
    </r>
  </si>
  <si>
    <t>Hol hallott rólunk?</t>
  </si>
  <si>
    <r>
      <t xml:space="preserve">távfelügyeleti objektum jellege </t>
    </r>
    <r>
      <rPr>
        <sz val="10"/>
        <color theme="1"/>
        <rFont val="Calibri"/>
        <family val="2"/>
        <charset val="238"/>
        <scheme val="minor"/>
      </rPr>
      <t>(Ház, lakás, stb.)</t>
    </r>
  </si>
  <si>
    <r>
      <t xml:space="preserve">Lakcím </t>
    </r>
    <r>
      <rPr>
        <sz val="10"/>
        <color theme="1"/>
        <rFont val="Calibri"/>
        <family val="2"/>
        <charset val="238"/>
        <scheme val="minor"/>
      </rPr>
      <t>(képviselő v. magámszemély)</t>
    </r>
  </si>
  <si>
    <r>
      <t xml:space="preserve">Születési hely, idő </t>
    </r>
    <r>
      <rPr>
        <sz val="10"/>
        <color theme="1"/>
        <rFont val="Calibri"/>
        <family val="2"/>
        <charset val="238"/>
        <scheme val="minor"/>
      </rPr>
      <t>(képviselő v. szerződő)</t>
    </r>
  </si>
  <si>
    <r>
      <t xml:space="preserve">Anyja neve: </t>
    </r>
    <r>
      <rPr>
        <sz val="10"/>
        <color theme="1"/>
        <rFont val="Calibri"/>
        <family val="2"/>
        <charset val="238"/>
        <scheme val="minor"/>
      </rPr>
      <t>(képviselő v. magámszemély)</t>
    </r>
  </si>
  <si>
    <r>
      <t xml:space="preserve">Szerződő neve </t>
    </r>
    <r>
      <rPr>
        <sz val="10"/>
        <color theme="1"/>
        <rFont val="Calibri"/>
        <family val="2"/>
        <charset val="238"/>
        <scheme val="minor"/>
      </rPr>
      <t>(magámszemély. v. cég)</t>
    </r>
  </si>
  <si>
    <r>
      <t xml:space="preserve">Fizetési rendszeresség: </t>
    </r>
    <r>
      <rPr>
        <sz val="11"/>
        <color theme="1"/>
        <rFont val="Calibri"/>
        <family val="2"/>
        <charset val="238"/>
        <scheme val="minor"/>
      </rPr>
      <t>havonta (csekkel nem lehetséges), negyedévente, félévente, évente</t>
    </r>
  </si>
  <si>
    <t>Érték-Őr Kft.</t>
  </si>
  <si>
    <t>13-09-151297</t>
  </si>
  <si>
    <t>2310 Szigetszentmiklós Gyári út 49.</t>
  </si>
  <si>
    <t>Érték-Őr Kft. (képviselője)</t>
  </si>
  <si>
    <t>A szürke mezőket nem az Ügyfél tölti ki!</t>
  </si>
  <si>
    <t>Eseménykor értesítendő      (Minimum 3 értesítendő személy megadása ajánlott)</t>
  </si>
  <si>
    <t>Név</t>
  </si>
  <si>
    <t>Központ típusa</t>
  </si>
  <si>
    <t>Telepítő Kód</t>
  </si>
  <si>
    <t>Telepítő neve</t>
  </si>
  <si>
    <t>Műszaki átadás – átvételi jegyzőkönyv</t>
  </si>
  <si>
    <t>A műszaki átadás-átvétel időpontja :</t>
  </si>
  <si>
    <t xml:space="preserve">Tárgya:       </t>
  </si>
  <si>
    <t>Kivitelezés helye:</t>
  </si>
  <si>
    <t>Megrendelő:</t>
  </si>
  <si>
    <t>A megrendelő jelenlévő megbízottja:</t>
  </si>
  <si>
    <t>A kivitelező jelenlévő megbízottja:</t>
  </si>
  <si>
    <t>Az elkészült munkát mennyiségileg, és minőségileg, kipróbált, működőképes állapotban átadom, illetve átveszem, az alap felhasználói kezelést elsajátítottam, és a telepítés árát a megállapodás szerint megtérítem.</t>
  </si>
  <si>
    <t>A felszerelt műszaki eszközökhöz tartozó írásos anyagokat átvettem, melyek a következők:</t>
  </si>
  <si>
    <t>-</t>
  </si>
  <si>
    <t>Árajánlat</t>
  </si>
  <si>
    <t>Ismertető</t>
  </si>
  <si>
    <t>átadás-átvételi jegyzőkönyv</t>
  </si>
  <si>
    <t>Távfelügyeleti szerződés</t>
  </si>
  <si>
    <t>Vállaljuk a rendszer garancián túli javítását is, külön KARBANTARTÁSI SZERZŐDÉS KERETÉBEN!</t>
  </si>
  <si>
    <t>Jelen szerződés alapján a számla benyújtható.</t>
  </si>
  <si>
    <t>Kelt:</t>
  </si>
  <si>
    <t>hó</t>
  </si>
  <si>
    <t>nap</t>
  </si>
  <si>
    <t>átadó</t>
  </si>
  <si>
    <t>atvevő</t>
  </si>
  <si>
    <t>KÉSZFIZETŐ KEZESI NYILATKOZAT</t>
  </si>
  <si>
    <t>Alulírott</t>
  </si>
  <si>
    <t>név</t>
  </si>
  <si>
    <t>anyja neve</t>
  </si>
  <si>
    <t>születési hely, idő</t>
  </si>
  <si>
    <t>lakcím</t>
  </si>
  <si>
    <t>mint természetes személy – továbbiakban. Kezes -, továbbá a</t>
  </si>
  <si>
    <t xml:space="preserve">Megbízó gazdasági társaság képviselője, az Érték-Őr Kft (2310 Szigetszentmiklós Gyári út 49.) </t>
  </si>
  <si>
    <t xml:space="preserve">Megbízott  –továbbiakban Jogosult - és </t>
  </si>
  <si>
    <t>Megbízó – továbbiakban Megbízó - gazdasági társaság között …………….……………-én létrejött Távfelügyeleti Szerződés elválaszthatatlan mellékletét képező alábbi nyilatkozatot teszem:</t>
  </si>
  <si>
    <t>Jelen nyilatkozat aláírásával büntetőjogi felelősségem teljes tudatában kijelentem, hogy mint magánszemély,(természetes személy) a Megbízó gazdasági társaság fenti Távfelügyeleti Szerződés alapján létrejött valamennyi esedékes, meg nem fizetett tartozásáért készfizető kezességet vállalok, és a Megbízó gazdasági társaság helyett Jogosult részére teljesítek.</t>
  </si>
  <si>
    <t>Jelen nyilatkozat alapján felhatalmazom a Jogosultat, hogy amennyiben Megbízó gazdasági társaság – a Jogosult által írásban megadott fizetési határidőben - nem teljesíti a fenti Távfelügyeleti Szerződésben foglalt fizetési kötelezettségét, akkor Jogosult, a Megbízóval szembeni egyidejű igényérvényesítés mellett, azzal egyidejűleg a Készfizető Kezestől is követelheti az azonnali teljesítést.</t>
  </si>
  <si>
    <t>készfizető kezes aláírása</t>
  </si>
  <si>
    <t>Tanúk:</t>
  </si>
  <si>
    <t>szig.szám</t>
  </si>
  <si>
    <t>aláírás</t>
  </si>
  <si>
    <t>Megrendelő neve:</t>
  </si>
  <si>
    <t>Azonosító:</t>
  </si>
  <si>
    <t>Telefonszáma:</t>
  </si>
  <si>
    <t>Felmérés helye:</t>
  </si>
  <si>
    <t>Felmérés ideje:</t>
  </si>
  <si>
    <t>Családiház:</t>
  </si>
  <si>
    <t>Nyaraló:</t>
  </si>
  <si>
    <t>Üzlet:</t>
  </si>
  <si>
    <t>Telephely:</t>
  </si>
  <si>
    <t>Felmérési adatlap bekötésre-átkötésre</t>
  </si>
  <si>
    <t>Dátum:                                       Óra:</t>
  </si>
  <si>
    <t>Riasztóközpont típusa:</t>
  </si>
  <si>
    <t>Telepítő kódja:</t>
  </si>
  <si>
    <t>Átkötés esetén az előző szolgáltató neve:…………………………….…...…..………………….</t>
  </si>
  <si>
    <t>Csatlakozási díj:</t>
  </si>
  <si>
    <t xml:space="preserve">Hűségidő: </t>
  </si>
  <si>
    <t>2év</t>
  </si>
  <si>
    <t>Őrzési díj:</t>
  </si>
  <si>
    <t>ESETI MEGHATALMAZÁS</t>
  </si>
  <si>
    <t>alulírott</t>
  </si>
  <si>
    <t>név:</t>
  </si>
  <si>
    <t>anyja neve:</t>
  </si>
  <si>
    <t>születési helye, ideje:</t>
  </si>
  <si>
    <t>lakcíme:</t>
  </si>
  <si>
    <t>személyig.száma:</t>
  </si>
  <si>
    <t>adóazonosító:</t>
  </si>
  <si>
    <t>meghatalmazom:</t>
  </si>
  <si>
    <r>
      <rPr>
        <b/>
        <i/>
        <sz val="11"/>
        <color theme="1"/>
        <rFont val="Arial"/>
        <family val="2"/>
        <charset val="238"/>
      </rPr>
      <t>arra, hogy az Érték-Őr Kft.-vel</t>
    </r>
    <r>
      <rPr>
        <sz val="11"/>
        <color theme="1"/>
        <rFont val="Arial"/>
        <family val="2"/>
        <charset val="238"/>
      </rPr>
      <t xml:space="preserve"> (székhelycíme: 2310 Szigetszentmiklós, Gyári út 49., adószáma: 23348659-2-13) </t>
    </r>
    <r>
      <rPr>
        <b/>
        <i/>
        <sz val="11"/>
        <color theme="1"/>
        <rFont val="Arial"/>
        <family val="2"/>
        <charset val="238"/>
      </rPr>
      <t>létrejövő távfelügyeleti szerződés ügyében, teljes jogkörrel eljárjon</t>
    </r>
    <r>
      <rPr>
        <sz val="11"/>
        <color theme="1"/>
        <rFont val="Arial"/>
        <family val="2"/>
        <charset val="238"/>
      </rPr>
      <t>, a szerződést  és ahhoz kapcsolodó dokumentumokat nevemben aláírja.</t>
    </r>
  </si>
  <si>
    <t>Meghatalmazó aláírása</t>
  </si>
  <si>
    <t>Meghatalmazott aláírása</t>
  </si>
  <si>
    <t>ESETI MEGHATALAMAZÁS</t>
  </si>
  <si>
    <t>adóazonosító jele:</t>
  </si>
  <si>
    <t xml:space="preserve">mint a </t>
  </si>
  <si>
    <t>képviseletére jogosult személy</t>
  </si>
  <si>
    <t>adószáma:</t>
  </si>
  <si>
    <t>cégjegyzékszáma:</t>
  </si>
  <si>
    <t>székhely:</t>
  </si>
  <si>
    <t>ph.</t>
  </si>
  <si>
    <r>
      <t xml:space="preserve">Érték-Őr Kft., </t>
    </r>
    <r>
      <rPr>
        <sz val="10"/>
        <color rgb="FF000000"/>
        <rFont val="Arial Narrow"/>
        <family val="2"/>
        <charset val="238"/>
      </rPr>
      <t>2310 Szigetszentmilós Gyári út 49., E-mail: ugyfelszolgalat@ertekorkft.hu</t>
    </r>
  </si>
  <si>
    <t>Biztonságtechnikai rendszer telepítése</t>
  </si>
  <si>
    <t>20          év</t>
  </si>
  <si>
    <t>Milyen úton jutott el hozzánk?</t>
  </si>
  <si>
    <r>
      <rPr>
        <b/>
        <i/>
        <sz val="10"/>
        <color theme="1"/>
        <rFont val="Calibri"/>
        <family val="2"/>
        <charset val="238"/>
        <scheme val="minor"/>
      </rPr>
      <t xml:space="preserve">Képviselő neve </t>
    </r>
    <r>
      <rPr>
        <b/>
        <i/>
        <sz val="8"/>
        <color theme="1"/>
        <rFont val="Calibri"/>
        <family val="2"/>
        <charset val="238"/>
        <scheme val="minor"/>
      </rPr>
      <t>(cég, egyéni vállalkozás. esetén)</t>
    </r>
  </si>
  <si>
    <t>Nyitás</t>
  </si>
  <si>
    <t xml:space="preserve"> Pir</t>
  </si>
  <si>
    <t>Késleltetett</t>
  </si>
  <si>
    <t>Azonnali</t>
  </si>
  <si>
    <t>Egyéb</t>
  </si>
  <si>
    <t>Nyitás-zárás jelentés</t>
  </si>
  <si>
    <t>Sziréna</t>
  </si>
  <si>
    <t>Partíció: ……  db</t>
  </si>
  <si>
    <t>nettó 7874,-Ft</t>
  </si>
  <si>
    <t>nettó 3.540,-Ft/hó</t>
  </si>
  <si>
    <t xml:space="preserve">1. Érték-Őr Kft.(továbbiakban, mint szolgáltató) vállalja, hogy fogadja a fent írt objektumból érkező jelzéseket a nap 24 órájában, melyet az oda telepített un. Személy-vagyonvédelmi berendezés továbbít a felügyeleti állomásra, telefonon vagy rádión keresztül, esetleg mindkettőn.
2. A beérkező adatokat számítógépesen kiértékeli és a jelzésnek megfelelően, intézkedik.
3. A szolgáltató vállalja, hogy eseményjelzéskor biztonsági szolgálata maximum: 15 perc alatt a helyszínre kiérkezik és a reá vonatkozó törvények szerint, intézkedik. Szerződő Felek megállapodnak, hogy Szolgáltató mentesül a 15 perces kiérkezési határidő alól, amennyiben a kiérkezéssel kapcsolatosan vis maior (pl.: járőr gépjármű kiérkezés közbeni meghibásodása, üzemképtelenné válása, rendőri igazoltatás esete, késleltető közlekedési jelzések /piros sorompó/ esete, stb.) áll fenn. Szükség szerint riasztja a területi illetékes hatóságot, valamint szakhatóságokat és a megrendelő által meghatározott személyeket. 
4. A szolgáltató eseményjelzéskor azonnal megkezdi az intézkedést, de a járőr helyszínre érkezéséig keletkezett esetleges rongálásért nem tud felelősséget vállalni.
5. A szolgáltató csak a távfelügyeleti rendszerére beérkezett információkért vállal felelősséget.
6. A szolgáltató a beérkezett adatokat számítógépesen naplózza és azt havi jelentésként egy hónapig, megőrzi.
7. Amennyiben a riasztórendszer telefonvonalon csatlakozik a szolgáltató távfelügyeleti rendszeréhez, úgy a szolgáltató nem vállal felelősséget a telefonvonal használhatatlansága, és az annak hiányából származó károkért.
8. Amennyiben a védelmi berendezés üzemképtelenné válik, a javítás vagy az esetleges csere idejéig az őrzésről a megrendelő gondoskodik.
9. A rádiós kódadó berendezés nem válik a megrendelő tulajdonává, annak költsége bérleti díjnak tekintendő az üzemeltetés teljes időtartamára.
- A rádiós rendszer folyamatos fejlesztési és karbantartási költségét nem hárítjuk át az előfizetőre.
10. A feltelepített riasztó rendszer az ügyfél tulajdonát képezi.
11. A megrendelő kötelezettséget vállal arra, hogy esetleges téves riasztáskor azonnal értesíti a biztonsági szolgálatot a 06 70/ 420-70-17-es telefonszámon, amennyiben ezt elmulasztja úgy téves kiszállási díjat, nettó 1.500 Ft-ot számítunk fel. Kültéri érzékelő esetén minden kivonulás díja nettó 1.500,- Ft. A szolgáltató vállalja, hogy a távfelügyeleti szolgáltatás során a tudomására jutott adatokat és információkat bizalmasan és a legszigorúbb titokként kezeli.
12. A Megrendelő abban az esetben, ha - a riasztórendszer, intézkedést követő jelzésén kívül – járőri intézkedést, preventív kivonulást, ingatlan ellenőrzést, valamint egyéb helyszíni beavatkozást igényel, annak a teljesítését opcionálisan, a díjszabásban megjelölt összeg megtérítése ellenében teheti meg. Az eseti kivonulás díja nettó 3.000,-Ft / alkalom.
13. A szolgáltató saját hibájából származó károkért anyagi és jogi felelősséget vállal.
14. A Szolgáltató vállalja, hogy az ügyeleti rendszer hibás működéséből, az ügyeletesek mulasztásából, a kivonulást igénylőknél a saját vagy megbízott járőre kivonulásának vis maior okon kívül történt elmaradásából, a saját járőrei hibájából adódó károkat megtéríti - kivéve vis maior - a következők szerint: Amennyiben Megbízó a valós értéknek megfelelő vagyonbiztosítással rendelkezik és az objektum védelme megfelel a MABISZ vonatkozó ajánlásainak, úgy a biztosító által meg nem térített, igazolt és az eseményt követő 30 napon belül bejelentett kárt 3 000 000 Ft határig, amely összeg felár ellenében többszörözhető. Ha a Megbízó nem rendelkezik vagyonbiztosítással, a számlával igazolt kártérítés felső határa 50 000 Ft. A Szolgáltató felelősségvállalásának feltétele az esedékes díjak határidőig történő befizetése Megbízó részéről. A Szolgáltató tájékoztatja Megbízót, hogy tevékenysége végzéséhez szükséges felelősségbiztosítással rendelkezik, valamint, hogy az távfelügyelet nem helyettesíti a biztosítást, csak csökkentheti a kockázatot és a káresemény mértékét. A Szolgáltató nem vállal felelősséget az Adatlap helytelen kitöltéséből, az Adatlapon megjelöltek elérhetetlenségéből, az értesítettek értesítést követő magatartásából, a rendőrségi intézkedés elmaradásából, illetve a járőr helyszínre érkezéséig történt károkért, amennyiben a kiérkezés a szerződésben vállalt időn belül van.
15. Kárviselés szempontjából a vagyontárgyak eltulajdonításában megnyilvánuló bűncselekménnyel (pl. betöréssel, lopással) okozott kárnak csak az tekinthető, amelyet a megbízó feljelentés formájában az esemény bekövetkezését követő 24 órán belül az illetékes hatóságnak a tudomására hozott, majd az eseményt követő 48 órán belül ezt a Megbízottnál is írásos formában jelezte, és amelyért a megbízott jelen szerződésben foglalt rendelkezések alapján felelősséggel tartozik.
16. A megrendelő vállalja, hogy az előzetesen megállapított havi előfizetési díjat, amely havi nettó: 3.421,-Ft+Áfa, megfizeti a hozzá eljuttatott átutalási vagy kézpénzfizetési számla alapján, a rajta feltüntetett határidőn belül. A szolgáltató az árváltoztatást évente egyszer maximum az infláció mértékével változtathatja.
(Bankszámlaszám: 10103867-06557600-01003009 ez a Budapest Bank Rt. ráckevei fiókjánál vezetett számlaszám.)
17. Az őrzési díj előfizetés, amelynek a tárgyhót megelőző hónap utolsó napjáig kell beérkeznie, 30 nap fizetési késedelem esetén a szerződött objektum távfelügyeleti őrzés-védelmének korlátozását vonja maga után, visszakapcsolási díjként bruttó 3 000 Ft-ot számítunk fel. Tartozás esetén Szolgáltató a Megbízóval szemben fennálló követelése kezelése céljából jogosult az Általános Szerződési Feltételek értelmében Fizetési Meghagyásos (FMH) eljárás megindítására, melynek során végrehajthatósági döntés keletkezik, így ingó és ingatlan vagyonon egyaránt behajthatóvá válik a tartozás. A Megbízó követeléskezeléshez szükséges adatait, amennyiben azok rendelkezésre állnak (Ügyfél nevét; azonosításához szükséges személyes adatait: szül helyét, idejét, édesanyja nevét; elérhetőségi adatait: lakcímét, telefonszámát, e-mail címét) a Magyar Közjegyzői Kamarának-nak jogosult átadni a Szolgáltató.
18. A szolgáltató kijelenti, hogy az általa feltelepített riasztó eszközök MABISZ minősítésűek.
19. A szolgáltató által telepített riasztó rendszerre garanciát vállal, ami a szerződéskötés időpontjától 12 hónapig érvényes. A garancia a készülékbe lévő akkumulátorra és az elemi csapásokból származó károkra nem vonatkozik. A garancia letelte után cégünk lehetőséget nyújt garanciális szerződés kötésére.
20. A szolgáltató az idegen telepítő által telepített vagyonvédelmi riasztó eszközökre, felelősséget nem tud vállalni.
21. Garanciális szerződés kötése esetén a riasztó rendszerben történő meghibásodást 12 órán belül elhárítjuk, kiszállás, anyag ár, munkadíj nélkül, e szerződés megkötése esetén az előfizetési díjhoz nettó : 1000 Ft készenléti díjat számolunk fel. 
22. Jelen szerződést a felek 60 naptári nap felmondási határidővel írásban bármikor-a szolgáltató részéről indoklással - megszüntethetik. Vitás esetben a mindenkori jogszabályok rendelkezései az irányadók.
23. A szolgáltató ajánlja a megrendelőnek a riasztó rendszer 2 havi, de legalább fél éven belüli rendszerességgel történő kipróbálását, amely az ügyfelei által telefonon, a jelszó bemondásával történjen az esetleges rendszer hibák kiküszöbölése végett.
24. Megbízott kizárólag írásban (levél, fax) fogad el jelen megbízási szerződés és a szerződés részét képező adatlap adatait érintő változásokat. Az értesítés elmaradásából eredő bármilyen esemény bekövetkeztével kapcsolatos felelősség a Megbízót terheli.
25. A megrendelő köteles hozzájárulni, hogy a felmondási idő letelte után 5 munkanapon belül a szolgáltató védelmi berendezését a távfelügyeleti rendszerből kiprogramozza és amennyiben rendelkezik a rádiós kódadó berendezéssel, visszaszolgáltatja a szerződés 9. pontjában leírtak szerint.
26. A megbízott a megrendelővel folytatott telefonbeszélgetéseket rögzítheti, riasztási eseménykor a megbízott fényképeket készíthet a megbízó objektumáról.
27. A szerződés egyéb adatait a mellékelt adatlap tartalmazza.
28. A Szerződő Felek jelen szerződést és ezen szerződés elválaszthatatlan részét képező Általános szerződési feltételeket megértették és tudomásul vették, amely a szolgáltató honlapján elérhető, közzétett. A Szolgáltató az Általános Szerződési Feltételek egyoldalú módosítására jogosult. A Szolgáltató a mindenkor hatályos Általános Szerződési Feltételeit a módosítások feltűntetésével a hivatalos honalapján teszi közzé.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</si>
</sst>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H-&quot;0000"/>
  </numFmts>
  <fonts count="60" x14ac:knownFonts="1">
    <font>
      <sz val="11"/>
      <color theme="1"/>
      <name val="Calibri"/>
      <family val="2"/>
      <charset val="238"/>
      <scheme val="minor"/>
    </font>
    <font>
      <u/>
      <sz val="11"/>
      <color rgb="FF0000FF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sz val="16"/>
      <name val="Arial CE"/>
      <charset val="238"/>
    </font>
    <font>
      <b/>
      <sz val="16"/>
      <name val="Arial CE"/>
      <charset val="238"/>
    </font>
    <font>
      <u/>
      <sz val="10"/>
      <name val="Arial CE"/>
      <family val="2"/>
      <charset val="238"/>
    </font>
    <font>
      <b/>
      <i/>
      <u/>
      <sz val="12"/>
      <name val="Arial CE"/>
      <charset val="238"/>
    </font>
    <font>
      <u/>
      <sz val="10"/>
      <name val="Arial CE"/>
      <charset val="238"/>
    </font>
    <font>
      <sz val="11"/>
      <name val="Arial CE"/>
      <charset val="238"/>
    </font>
    <font>
      <b/>
      <i/>
      <u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i/>
      <u/>
      <sz val="10"/>
      <name val="Arial CE"/>
      <charset val="238"/>
    </font>
    <font>
      <u/>
      <sz val="10"/>
      <color rgb="FF0000FF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1"/>
      <name val="Arial CE"/>
      <charset val="238"/>
    </font>
    <font>
      <b/>
      <u/>
      <sz val="10"/>
      <name val="Arial CE"/>
      <charset val="238"/>
    </font>
    <font>
      <i/>
      <u/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sz val="24"/>
      <name val="Arial"/>
      <family val="2"/>
      <charset val="238"/>
    </font>
    <font>
      <b/>
      <i/>
      <sz val="11"/>
      <name val="Arial"/>
      <family val="2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77">
    <xf numFmtId="0" fontId="0" fillId="0" borderId="0" xfId="0"/>
    <xf numFmtId="0" fontId="15" fillId="0" borderId="0" xfId="0" applyFont="1"/>
    <xf numFmtId="0" fontId="32" fillId="0" borderId="0" xfId="0" applyFont="1" applyBorder="1" applyAlignment="1"/>
    <xf numFmtId="0" fontId="40" fillId="0" borderId="0" xfId="0" applyFont="1" applyAlignment="1">
      <alignment vertical="top" wrapText="1"/>
    </xf>
    <xf numFmtId="0" fontId="18" fillId="0" borderId="0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 vertical="center" wrapText="1"/>
    </xf>
    <xf numFmtId="0" fontId="25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25" fillId="3" borderId="11" xfId="0" applyNumberFormat="1" applyFont="1" applyFill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9" fillId="0" borderId="0" xfId="0" applyFont="1" applyProtection="1">
      <protection locked="0"/>
    </xf>
    <xf numFmtId="3" fontId="9" fillId="0" borderId="32" xfId="0" applyNumberFormat="1" applyFont="1" applyBorder="1" applyAlignment="1" applyProtection="1">
      <alignment horizontal="center" vertical="center"/>
      <protection locked="0"/>
    </xf>
    <xf numFmtId="3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2" borderId="72" xfId="0" applyFont="1" applyFill="1" applyBorder="1" applyAlignment="1" applyProtection="1">
      <alignment horizontal="center" vertical="center" wrapText="1"/>
    </xf>
    <xf numFmtId="0" fontId="11" fillId="2" borderId="27" xfId="0" applyFont="1" applyFill="1" applyBorder="1" applyAlignment="1" applyProtection="1">
      <alignment horizontal="center" vertical="center" wrapText="1"/>
    </xf>
    <xf numFmtId="0" fontId="11" fillId="2" borderId="30" xfId="0" applyFont="1" applyFill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0" fillId="2" borderId="30" xfId="0" applyFont="1" applyFill="1" applyBorder="1" applyAlignment="1" applyProtection="1">
      <alignment horizontal="center" vertical="center" wrapText="1"/>
    </xf>
    <xf numFmtId="0" fontId="10" fillId="2" borderId="30" xfId="0" applyFont="1" applyFill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12" fillId="2" borderId="35" xfId="0" applyFont="1" applyFill="1" applyBorder="1" applyAlignment="1" applyProtection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10" fillId="2" borderId="42" xfId="0" applyFont="1" applyFill="1" applyBorder="1" applyAlignment="1" applyProtection="1">
      <alignment horizontal="center" vertical="center" wrapText="1"/>
    </xf>
    <xf numFmtId="0" fontId="10" fillId="0" borderId="42" xfId="0" applyFont="1" applyBorder="1" applyAlignment="1" applyProtection="1">
      <alignment horizontal="center" vertical="center"/>
    </xf>
    <xf numFmtId="0" fontId="10" fillId="0" borderId="61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40" fillId="0" borderId="0" xfId="0" applyFont="1" applyAlignment="1" applyProtection="1">
      <alignment vertical="center"/>
    </xf>
    <xf numFmtId="0" fontId="0" fillId="0" borderId="0" xfId="0" applyProtection="1"/>
    <xf numFmtId="1" fontId="17" fillId="3" borderId="49" xfId="0" applyNumberFormat="1" applyFont="1" applyFill="1" applyBorder="1" applyAlignment="1">
      <alignment horizontal="center" vertical="center"/>
    </xf>
    <xf numFmtId="0" fontId="10" fillId="4" borderId="39" xfId="0" applyFont="1" applyFill="1" applyBorder="1" applyAlignment="1" applyProtection="1">
      <alignment horizontal="center" vertical="center" wrapText="1"/>
    </xf>
    <xf numFmtId="3" fontId="13" fillId="4" borderId="41" xfId="0" applyNumberFormat="1" applyFont="1" applyFill="1" applyBorder="1" applyAlignment="1" applyProtection="1">
      <alignment horizontal="center" vertical="center"/>
    </xf>
    <xf numFmtId="0" fontId="10" fillId="2" borderId="73" xfId="0" applyFont="1" applyFill="1" applyBorder="1" applyAlignment="1" applyProtection="1">
      <alignment horizontal="center" vertical="center" wrapText="1"/>
      <protection locked="0"/>
    </xf>
    <xf numFmtId="3" fontId="0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46" fillId="0" borderId="0" xfId="0" applyFont="1"/>
    <xf numFmtId="0" fontId="46" fillId="0" borderId="0" xfId="0" applyFont="1" applyAlignment="1"/>
    <xf numFmtId="0" fontId="46" fillId="0" borderId="0" xfId="0" applyFont="1" applyAlignment="1">
      <alignment horizontal="right"/>
    </xf>
    <xf numFmtId="0" fontId="49" fillId="0" borderId="0" xfId="0" applyFont="1"/>
    <xf numFmtId="0" fontId="0" fillId="0" borderId="0" xfId="0" applyAlignment="1">
      <alignment horizontal="left"/>
    </xf>
    <xf numFmtId="0" fontId="9" fillId="0" borderId="0" xfId="0" applyFont="1"/>
    <xf numFmtId="0" fontId="50" fillId="0" borderId="15" xfId="0" applyFont="1" applyBorder="1"/>
    <xf numFmtId="0" fontId="50" fillId="0" borderId="1" xfId="0" applyFont="1" applyBorder="1"/>
    <xf numFmtId="0" fontId="50" fillId="0" borderId="78" xfId="0" applyFont="1" applyBorder="1"/>
    <xf numFmtId="0" fontId="53" fillId="0" borderId="16" xfId="0" applyFont="1" applyBorder="1"/>
    <xf numFmtId="0" fontId="53" fillId="0" borderId="0" xfId="0" applyFont="1" applyBorder="1"/>
    <xf numFmtId="0" fontId="50" fillId="0" borderId="0" xfId="0" applyFont="1" applyBorder="1"/>
    <xf numFmtId="0" fontId="50" fillId="0" borderId="18" xfId="0" applyFont="1" applyBorder="1"/>
    <xf numFmtId="0" fontId="50" fillId="0" borderId="16" xfId="0" applyFont="1" applyBorder="1"/>
    <xf numFmtId="0" fontId="54" fillId="0" borderId="16" xfId="0" applyFont="1" applyBorder="1"/>
    <xf numFmtId="0" fontId="54" fillId="0" borderId="0" xfId="0" applyFont="1" applyBorder="1"/>
    <xf numFmtId="0" fontId="53" fillId="0" borderId="18" xfId="0" applyFont="1" applyBorder="1"/>
    <xf numFmtId="0" fontId="52" fillId="0" borderId="21" xfId="0" applyFont="1" applyBorder="1"/>
    <xf numFmtId="0" fontId="52" fillId="0" borderId="22" xfId="0" applyFont="1" applyBorder="1"/>
    <xf numFmtId="0" fontId="52" fillId="0" borderId="23" xfId="0" applyFont="1" applyBorder="1"/>
    <xf numFmtId="0" fontId="48" fillId="0" borderId="0" xfId="0" applyFont="1"/>
    <xf numFmtId="0" fontId="46" fillId="0" borderId="0" xfId="0" applyFont="1" applyAlignment="1">
      <alignment horizontal="center"/>
    </xf>
    <xf numFmtId="0" fontId="0" fillId="0" borderId="0" xfId="0" applyBorder="1" applyAlignment="1"/>
    <xf numFmtId="0" fontId="46" fillId="0" borderId="0" xfId="0" applyFont="1" applyAlignment="1">
      <alignment horizontal="left"/>
    </xf>
    <xf numFmtId="0" fontId="0" fillId="0" borderId="0" xfId="0" applyAlignment="1" applyProtection="1">
      <alignment horizontal="left" indent="1"/>
    </xf>
    <xf numFmtId="0" fontId="38" fillId="0" borderId="0" xfId="0" applyFont="1" applyProtection="1"/>
    <xf numFmtId="0" fontId="13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 wrapText="1"/>
    </xf>
    <xf numFmtId="0" fontId="0" fillId="0" borderId="11" xfId="0" applyBorder="1" applyProtection="1"/>
    <xf numFmtId="0" fontId="0" fillId="0" borderId="11" xfId="0" applyBorder="1" applyAlignment="1" applyProtection="1">
      <alignment horizontal="right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52" fillId="0" borderId="0" xfId="0" applyFont="1" applyBorder="1" applyAlignment="1">
      <alignment horizontal="left" vertical="center" indent="1"/>
    </xf>
    <xf numFmtId="0" fontId="9" fillId="2" borderId="33" xfId="0" applyFont="1" applyFill="1" applyBorder="1" applyAlignment="1" applyProtection="1">
      <alignment horizontal="left" vertical="center" indent="1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vertical="center"/>
    </xf>
    <xf numFmtId="0" fontId="48" fillId="0" borderId="31" xfId="0" applyFont="1" applyBorder="1" applyAlignment="1">
      <alignment horizontal="left" vertical="center" indent="1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3" xfId="0" applyFont="1" applyBorder="1" applyAlignment="1">
      <alignment vertical="center"/>
    </xf>
    <xf numFmtId="0" fontId="15" fillId="0" borderId="73" xfId="0" applyFont="1" applyBorder="1" applyAlignment="1">
      <alignment horizontal="center" vertical="center"/>
    </xf>
    <xf numFmtId="0" fontId="15" fillId="0" borderId="73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5" fillId="0" borderId="71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0" xfId="0" applyFont="1"/>
    <xf numFmtId="0" fontId="0" fillId="2" borderId="31" xfId="0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13" fillId="4" borderId="40" xfId="0" applyFont="1" applyFill="1" applyBorder="1" applyAlignment="1" applyProtection="1">
      <alignment horizontal="center" vertical="center"/>
    </xf>
    <xf numFmtId="0" fontId="13" fillId="4" borderId="41" xfId="0" applyFont="1" applyFill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0" fillId="2" borderId="33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left" vertical="center" indent="1"/>
      <protection locked="0"/>
    </xf>
    <xf numFmtId="0" fontId="9" fillId="2" borderId="32" xfId="0" applyFont="1" applyFill="1" applyBorder="1" applyAlignment="1" applyProtection="1">
      <alignment horizontal="left" vertical="center" indent="1"/>
      <protection locked="0"/>
    </xf>
    <xf numFmtId="0" fontId="10" fillId="0" borderId="45" xfId="0" applyFont="1" applyBorder="1" applyAlignment="1" applyProtection="1">
      <alignment horizontal="center" vertical="center" wrapText="1"/>
    </xf>
    <xf numFmtId="0" fontId="10" fillId="0" borderId="46" xfId="0" applyFont="1" applyBorder="1" applyAlignment="1" applyProtection="1">
      <alignment horizontal="center" vertical="center" wrapText="1"/>
    </xf>
    <xf numFmtId="0" fontId="10" fillId="0" borderId="61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0" fillId="2" borderId="61" xfId="0" applyFont="1" applyFill="1" applyBorder="1" applyAlignment="1" applyProtection="1">
      <alignment horizontal="center" vertical="center"/>
      <protection locked="0"/>
    </xf>
    <xf numFmtId="0" fontId="0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0" fillId="3" borderId="24" xfId="0" applyFont="1" applyFill="1" applyBorder="1" applyAlignment="1" applyProtection="1">
      <alignment horizontal="left" vertical="center"/>
    </xf>
    <xf numFmtId="0" fontId="42" fillId="3" borderId="25" xfId="0" applyFont="1" applyFill="1" applyBorder="1" applyAlignment="1" applyProtection="1">
      <alignment horizontal="left" vertical="center"/>
    </xf>
    <xf numFmtId="0" fontId="42" fillId="3" borderId="26" xfId="0" applyFont="1" applyFill="1" applyBorder="1" applyAlignment="1" applyProtection="1">
      <alignment horizontal="left" vertical="center"/>
    </xf>
    <xf numFmtId="49" fontId="0" fillId="2" borderId="33" xfId="0" applyNumberFormat="1" applyFont="1" applyFill="1" applyBorder="1" applyAlignment="1" applyProtection="1">
      <alignment horizontal="left" vertical="center" indent="1"/>
      <protection locked="0"/>
    </xf>
    <xf numFmtId="49" fontId="9" fillId="2" borderId="34" xfId="0" applyNumberFormat="1" applyFont="1" applyFill="1" applyBorder="1" applyAlignment="1" applyProtection="1">
      <alignment horizontal="left" vertical="center" indent="1"/>
      <protection locked="0"/>
    </xf>
    <xf numFmtId="0" fontId="0" fillId="2" borderId="40" xfId="0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 applyProtection="1">
      <alignment horizontal="center" vertical="center"/>
      <protection locked="0"/>
    </xf>
    <xf numFmtId="14" fontId="0" fillId="2" borderId="31" xfId="0" applyNumberFormat="1" applyFont="1" applyFill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3" fontId="0" fillId="2" borderId="33" xfId="0" applyNumberFormat="1" applyFont="1" applyFill="1" applyBorder="1" applyAlignment="1" applyProtection="1">
      <alignment horizontal="center" vertical="center"/>
      <protection locked="0"/>
    </xf>
    <xf numFmtId="3" fontId="9" fillId="2" borderId="6" xfId="0" applyNumberFormat="1" applyFont="1" applyFill="1" applyBorder="1" applyAlignment="1" applyProtection="1">
      <alignment horizontal="center" vertical="center"/>
      <protection locked="0"/>
    </xf>
    <xf numFmtId="3" fontId="9" fillId="2" borderId="34" xfId="0" applyNumberFormat="1" applyFont="1" applyFill="1" applyBorder="1" applyAlignment="1" applyProtection="1">
      <alignment horizontal="center" vertical="center"/>
      <protection locked="0"/>
    </xf>
    <xf numFmtId="0" fontId="1" fillId="2" borderId="33" xfId="1" applyFill="1" applyBorder="1" applyAlignment="1" applyProtection="1">
      <alignment horizontal="center" vertical="center"/>
      <protection locked="0"/>
    </xf>
    <xf numFmtId="0" fontId="0" fillId="2" borderId="36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wrapText="1"/>
    </xf>
    <xf numFmtId="0" fontId="4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0" fillId="0" borderId="0" xfId="0" applyFont="1" applyAlignment="1" applyProtection="1">
      <alignment horizontal="center" vertical="center"/>
    </xf>
    <xf numFmtId="0" fontId="0" fillId="0" borderId="33" xfId="0" applyFont="1" applyBorder="1" applyAlignment="1" applyProtection="1">
      <alignment horizontal="left" indent="1"/>
    </xf>
    <xf numFmtId="0" fontId="0" fillId="0" borderId="6" xfId="0" applyFont="1" applyBorder="1" applyAlignment="1" applyProtection="1">
      <alignment horizontal="left" indent="1"/>
    </xf>
    <xf numFmtId="0" fontId="0" fillId="0" borderId="62" xfId="0" applyFont="1" applyBorder="1" applyAlignment="1" applyProtection="1">
      <alignment horizontal="left" indent="1"/>
    </xf>
    <xf numFmtId="0" fontId="2" fillId="0" borderId="0" xfId="0" applyFont="1" applyAlignment="1" applyProtection="1">
      <alignment horizontal="right"/>
    </xf>
    <xf numFmtId="0" fontId="2" fillId="0" borderId="1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 vertical="top"/>
    </xf>
    <xf numFmtId="0" fontId="40" fillId="0" borderId="0" xfId="0" applyFont="1" applyAlignment="1" applyProtection="1">
      <alignment horizontal="left" wrapText="1"/>
    </xf>
    <xf numFmtId="0" fontId="59" fillId="0" borderId="0" xfId="0" applyFont="1" applyAlignment="1" applyProtection="1">
      <alignment horizontal="left" vertical="top" wrapText="1"/>
    </xf>
    <xf numFmtId="0" fontId="40" fillId="0" borderId="0" xfId="0" applyFont="1" applyAlignment="1" applyProtection="1">
      <alignment horizontal="left" vertical="top" wrapText="1"/>
    </xf>
    <xf numFmtId="0" fontId="4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</xf>
    <xf numFmtId="0" fontId="4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indent="1"/>
    </xf>
    <xf numFmtId="0" fontId="39" fillId="0" borderId="0" xfId="0" applyFont="1" applyAlignment="1" applyProtection="1">
      <alignment horizontal="right" vertical="center"/>
    </xf>
    <xf numFmtId="0" fontId="0" fillId="0" borderId="33" xfId="0" applyFont="1" applyBorder="1" applyAlignment="1" applyProtection="1">
      <alignment horizontal="left" vertical="center" indent="1"/>
    </xf>
    <xf numFmtId="0" fontId="0" fillId="0" borderId="6" xfId="0" applyFont="1" applyBorder="1" applyAlignment="1" applyProtection="1">
      <alignment horizontal="left" vertical="center" indent="1"/>
    </xf>
    <xf numFmtId="0" fontId="0" fillId="0" borderId="62" xfId="0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right" vertical="center"/>
    </xf>
    <xf numFmtId="0" fontId="0" fillId="0" borderId="33" xfId="0" applyNumberFormat="1" applyFont="1" applyBorder="1" applyAlignment="1" applyProtection="1">
      <alignment horizontal="left" vertical="center" indent="1"/>
    </xf>
    <xf numFmtId="0" fontId="0" fillId="0" borderId="6" xfId="0" applyNumberFormat="1" applyFont="1" applyBorder="1" applyAlignment="1" applyProtection="1">
      <alignment horizontal="left" vertical="center" indent="1"/>
    </xf>
    <xf numFmtId="0" fontId="0" fillId="0" borderId="62" xfId="0" applyNumberFormat="1" applyFont="1" applyBorder="1" applyAlignment="1" applyProtection="1">
      <alignment horizontal="left" vertical="center" indent="1"/>
    </xf>
    <xf numFmtId="49" fontId="0" fillId="0" borderId="33" xfId="0" applyNumberFormat="1" applyFont="1" applyBorder="1" applyAlignment="1" applyProtection="1">
      <alignment horizontal="left" vertical="center" indent="1"/>
    </xf>
    <xf numFmtId="49" fontId="0" fillId="0" borderId="6" xfId="0" applyNumberFormat="1" applyFont="1" applyBorder="1" applyAlignment="1" applyProtection="1">
      <alignment horizontal="left" vertical="center" indent="1"/>
    </xf>
    <xf numFmtId="49" fontId="0" fillId="0" borderId="62" xfId="0" applyNumberFormat="1" applyFont="1" applyBorder="1" applyAlignment="1" applyProtection="1">
      <alignment horizontal="left" vertical="center" indent="1"/>
    </xf>
    <xf numFmtId="0" fontId="2" fillId="0" borderId="1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9" fillId="0" borderId="0" xfId="0" applyFont="1" applyBorder="1" applyAlignment="1" applyProtection="1">
      <alignment horizontal="right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31" fillId="3" borderId="66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17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5" fillId="3" borderId="11" xfId="0" applyFont="1" applyFill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14" fontId="24" fillId="3" borderId="11" xfId="0" applyNumberFormat="1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1" fillId="3" borderId="65" xfId="0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/>
    </xf>
    <xf numFmtId="0" fontId="31" fillId="3" borderId="54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164" fontId="14" fillId="0" borderId="24" xfId="0" applyNumberFormat="1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0" borderId="50" xfId="0" quotePrefix="1" applyNumberFormat="1" applyFont="1" applyBorder="1" applyAlignment="1">
      <alignment horizontal="center" vertical="center"/>
    </xf>
    <xf numFmtId="0" fontId="19" fillId="0" borderId="50" xfId="0" applyNumberFormat="1" applyFont="1" applyBorder="1" applyAlignment="1">
      <alignment horizontal="center" vertical="center"/>
    </xf>
    <xf numFmtId="0" fontId="19" fillId="0" borderId="51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3" borderId="52" xfId="0" applyFont="1" applyFill="1" applyBorder="1" applyAlignment="1">
      <alignment horizontal="center" vertical="center"/>
    </xf>
    <xf numFmtId="0" fontId="25" fillId="3" borderId="52" xfId="0" applyFont="1" applyFill="1" applyBorder="1" applyAlignment="1">
      <alignment horizontal="center" vertical="center"/>
    </xf>
    <xf numFmtId="0" fontId="25" fillId="3" borderId="53" xfId="0" applyFont="1" applyFill="1" applyBorder="1" applyAlignment="1">
      <alignment horizontal="center" vertical="center"/>
    </xf>
    <xf numFmtId="0" fontId="24" fillId="3" borderId="54" xfId="0" applyFont="1" applyFill="1" applyBorder="1" applyAlignment="1">
      <alignment horizontal="center" vertical="center"/>
    </xf>
    <xf numFmtId="0" fontId="28" fillId="0" borderId="11" xfId="1" applyFont="1" applyBorder="1" applyAlignment="1" applyProtection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0" fillId="0" borderId="74" xfId="0" applyBorder="1" applyAlignment="1" applyProtection="1">
      <alignment horizontal="center"/>
    </xf>
    <xf numFmtId="0" fontId="56" fillId="0" borderId="33" xfId="0" applyFont="1" applyBorder="1" applyAlignment="1" applyProtection="1">
      <alignment horizontal="left" vertical="center" indent="1"/>
    </xf>
    <xf numFmtId="0" fontId="56" fillId="0" borderId="6" xfId="0" applyFont="1" applyBorder="1" applyAlignment="1" applyProtection="1">
      <alignment horizontal="left" vertical="center" indent="1"/>
    </xf>
    <xf numFmtId="0" fontId="56" fillId="0" borderId="62" xfId="0" applyFont="1" applyBorder="1" applyAlignment="1" applyProtection="1">
      <alignment horizontal="left" vertical="center" indent="1"/>
    </xf>
    <xf numFmtId="0" fontId="0" fillId="0" borderId="0" xfId="0" applyAlignment="1" applyProtection="1">
      <alignment horizontal="left" indent="1"/>
    </xf>
    <xf numFmtId="0" fontId="13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0" fillId="0" borderId="11" xfId="0" applyBorder="1" applyAlignment="1" applyProtection="1">
      <alignment horizontal="left"/>
    </xf>
    <xf numFmtId="0" fontId="0" fillId="0" borderId="52" xfId="0" applyBorder="1" applyAlignment="1" applyProtection="1">
      <alignment horizontal="center"/>
    </xf>
    <xf numFmtId="0" fontId="0" fillId="0" borderId="0" xfId="0" applyAlignment="1" applyProtection="1">
      <alignment horizontal="left" wrapText="1" indent="1"/>
    </xf>
    <xf numFmtId="0" fontId="41" fillId="0" borderId="33" xfId="0" applyFont="1" applyBorder="1" applyAlignment="1" applyProtection="1">
      <alignment horizontal="left" vertical="center" indent="1"/>
    </xf>
    <xf numFmtId="0" fontId="41" fillId="0" borderId="6" xfId="0" applyFont="1" applyBorder="1" applyAlignment="1" applyProtection="1">
      <alignment horizontal="left" vertical="center" indent="1"/>
    </xf>
    <xf numFmtId="0" fontId="41" fillId="0" borderId="62" xfId="0" applyFont="1" applyBorder="1" applyAlignment="1" applyProtection="1">
      <alignment horizontal="left" vertical="center" indent="1"/>
    </xf>
    <xf numFmtId="0" fontId="45" fillId="0" borderId="0" xfId="0" applyFont="1" applyAlignment="1" applyProtection="1">
      <alignment horizontal="center"/>
    </xf>
    <xf numFmtId="0" fontId="8" fillId="0" borderId="33" xfId="0" applyFont="1" applyBorder="1" applyAlignment="1" applyProtection="1">
      <alignment horizontal="left" vertical="center" indent="1"/>
    </xf>
    <xf numFmtId="0" fontId="8" fillId="0" borderId="6" xfId="0" applyFont="1" applyBorder="1" applyAlignment="1" applyProtection="1">
      <alignment horizontal="left" vertical="center" indent="1"/>
    </xf>
    <xf numFmtId="0" fontId="8" fillId="0" borderId="62" xfId="0" applyFont="1" applyBorder="1" applyAlignment="1" applyProtection="1">
      <alignment horizontal="left" vertical="center" indent="1"/>
    </xf>
    <xf numFmtId="0" fontId="43" fillId="0" borderId="1" xfId="0" applyFont="1" applyBorder="1" applyAlignment="1" applyProtection="1">
      <alignment horizontal="center" vertical="center"/>
    </xf>
    <xf numFmtId="0" fontId="41" fillId="0" borderId="33" xfId="0" applyFont="1" applyBorder="1" applyAlignment="1" applyProtection="1">
      <alignment horizontal="left" vertical="center" wrapText="1" indent="1"/>
    </xf>
    <xf numFmtId="0" fontId="41" fillId="0" borderId="6" xfId="0" applyFont="1" applyBorder="1" applyAlignment="1" applyProtection="1">
      <alignment horizontal="left" vertical="center" wrapText="1" indent="1"/>
    </xf>
    <xf numFmtId="0" fontId="41" fillId="0" borderId="62" xfId="0" applyFont="1" applyBorder="1" applyAlignment="1" applyProtection="1">
      <alignment horizontal="left" vertical="center" wrapText="1" indent="1"/>
    </xf>
    <xf numFmtId="0" fontId="52" fillId="0" borderId="8" xfId="0" applyFont="1" applyBorder="1" applyAlignment="1">
      <alignment horizontal="left" vertical="center" indent="1"/>
    </xf>
    <xf numFmtId="0" fontId="58" fillId="0" borderId="33" xfId="0" applyFont="1" applyBorder="1" applyAlignment="1">
      <alignment horizontal="left" indent="1"/>
    </xf>
    <xf numFmtId="0" fontId="58" fillId="0" borderId="6" xfId="0" applyFont="1" applyBorder="1" applyAlignment="1">
      <alignment horizontal="left" indent="1"/>
    </xf>
    <xf numFmtId="0" fontId="58" fillId="0" borderId="34" xfId="0" applyFont="1" applyBorder="1" applyAlignment="1">
      <alignment horizontal="left" indent="1"/>
    </xf>
    <xf numFmtId="0" fontId="51" fillId="0" borderId="61" xfId="0" applyFont="1" applyBorder="1" applyAlignment="1">
      <alignment horizontal="left" wrapText="1" indent="1"/>
    </xf>
    <xf numFmtId="0" fontId="51" fillId="0" borderId="62" xfId="0" applyFont="1" applyBorder="1" applyAlignment="1">
      <alignment horizontal="left" wrapText="1" indent="1"/>
    </xf>
    <xf numFmtId="0" fontId="58" fillId="0" borderId="61" xfId="0" applyFont="1" applyBorder="1" applyAlignment="1">
      <alignment horizontal="center"/>
    </xf>
    <xf numFmtId="0" fontId="58" fillId="0" borderId="6" xfId="0" applyFont="1" applyBorder="1" applyAlignment="1">
      <alignment horizontal="center"/>
    </xf>
    <xf numFmtId="0" fontId="58" fillId="0" borderId="62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33" xfId="0" applyFont="1" applyBorder="1" applyAlignment="1">
      <alignment horizontal="left"/>
    </xf>
    <xf numFmtId="0" fontId="52" fillId="0" borderId="6" xfId="0" applyFont="1" applyBorder="1" applyAlignment="1">
      <alignment horizontal="left"/>
    </xf>
    <xf numFmtId="0" fontId="52" fillId="0" borderId="34" xfId="0" applyFont="1" applyBorder="1" applyAlignment="1">
      <alignment horizontal="left"/>
    </xf>
    <xf numFmtId="0" fontId="51" fillId="0" borderId="61" xfId="0" applyFont="1" applyBorder="1" applyAlignment="1">
      <alignment horizontal="left" indent="1"/>
    </xf>
    <xf numFmtId="0" fontId="51" fillId="0" borderId="62" xfId="0" applyFont="1" applyBorder="1" applyAlignment="1">
      <alignment horizontal="left" indent="1"/>
    </xf>
    <xf numFmtId="0" fontId="57" fillId="0" borderId="75" xfId="0" applyFont="1" applyBorder="1" applyAlignment="1">
      <alignment horizontal="center" vertical="center"/>
    </xf>
    <xf numFmtId="0" fontId="57" fillId="0" borderId="76" xfId="0" applyFont="1" applyBorder="1" applyAlignment="1">
      <alignment horizontal="center" vertical="center"/>
    </xf>
    <xf numFmtId="0" fontId="57" fillId="0" borderId="77" xfId="0" applyFont="1" applyBorder="1" applyAlignment="1">
      <alignment horizontal="center" vertical="center"/>
    </xf>
    <xf numFmtId="0" fontId="48" fillId="0" borderId="67" xfId="0" applyFont="1" applyBorder="1" applyAlignment="1">
      <alignment horizontal="left" vertical="center" indent="1"/>
    </xf>
    <xf numFmtId="0" fontId="48" fillId="0" borderId="8" xfId="0" applyFont="1" applyBorder="1" applyAlignment="1">
      <alignment horizontal="left" vertical="center" indent="1"/>
    </xf>
    <xf numFmtId="0" fontId="48" fillId="0" borderId="9" xfId="0" applyFont="1" applyBorder="1" applyAlignment="1">
      <alignment horizontal="left" vertical="center" indent="1"/>
    </xf>
    <xf numFmtId="0" fontId="46" fillId="0" borderId="8" xfId="0" applyFont="1" applyBorder="1" applyAlignment="1">
      <alignment horizontal="left" vertical="center" indent="1"/>
    </xf>
    <xf numFmtId="0" fontId="58" fillId="0" borderId="33" xfId="0" applyFont="1" applyBorder="1" applyAlignment="1">
      <alignment horizontal="left" vertical="center" indent="1"/>
    </xf>
    <xf numFmtId="0" fontId="58" fillId="0" borderId="6" xfId="0" applyFont="1" applyBorder="1" applyAlignment="1">
      <alignment horizontal="left" vertical="center" indent="1"/>
    </xf>
    <xf numFmtId="0" fontId="58" fillId="0" borderId="34" xfId="0" applyFont="1" applyBorder="1" applyAlignment="1">
      <alignment horizontal="left" vertical="center" indent="1"/>
    </xf>
    <xf numFmtId="0" fontId="0" fillId="0" borderId="52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0" xfId="0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left"/>
    </xf>
    <xf numFmtId="0" fontId="46" fillId="0" borderId="63" xfId="0" applyFont="1" applyBorder="1" applyAlignment="1">
      <alignment horizontal="left" indent="1"/>
    </xf>
    <xf numFmtId="0" fontId="46" fillId="0" borderId="0" xfId="0" applyFont="1" applyAlignment="1">
      <alignment horizontal="left" wrapText="1"/>
    </xf>
    <xf numFmtId="0" fontId="48" fillId="0" borderId="33" xfId="0" applyFont="1" applyBorder="1" applyAlignment="1">
      <alignment horizontal="left" indent="1"/>
    </xf>
    <xf numFmtId="0" fontId="48" fillId="0" borderId="6" xfId="0" applyFont="1" applyBorder="1" applyAlignment="1">
      <alignment horizontal="left" indent="1"/>
    </xf>
    <xf numFmtId="0" fontId="48" fillId="0" borderId="62" xfId="0" applyFont="1" applyBorder="1" applyAlignment="1">
      <alignment horizontal="left" indent="1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left" indent="1"/>
    </xf>
    <xf numFmtId="0" fontId="47" fillId="0" borderId="0" xfId="0" applyFont="1" applyAlignment="1">
      <alignment horizontal="center"/>
    </xf>
    <xf numFmtId="0" fontId="46" fillId="0" borderId="63" xfId="0" applyFont="1" applyBorder="1" applyAlignment="1">
      <alignment horizontal="center"/>
    </xf>
    <xf numFmtId="0" fontId="46" fillId="0" borderId="50" xfId="0" applyFont="1" applyBorder="1" applyAlignment="1">
      <alignment horizontal="center"/>
    </xf>
    <xf numFmtId="0" fontId="48" fillId="0" borderId="5" xfId="0" applyFont="1" applyBorder="1" applyAlignment="1">
      <alignment horizontal="left" vertical="center" indent="1"/>
    </xf>
    <xf numFmtId="0" fontId="48" fillId="0" borderId="1" xfId="0" applyFont="1" applyBorder="1" applyAlignment="1">
      <alignment horizontal="left" vertical="center" indent="1"/>
    </xf>
    <xf numFmtId="0" fontId="48" fillId="0" borderId="6" xfId="0" applyFont="1" applyBorder="1" applyAlignment="1">
      <alignment horizontal="left" vertical="center" indent="1"/>
    </xf>
    <xf numFmtId="0" fontId="48" fillId="0" borderId="62" xfId="0" applyFont="1" applyBorder="1" applyAlignment="1">
      <alignment horizontal="left" vertical="center" indent="1"/>
    </xf>
    <xf numFmtId="0" fontId="48" fillId="0" borderId="33" xfId="0" applyFont="1" applyBorder="1" applyAlignment="1">
      <alignment horizontal="left" vertical="center" indent="1"/>
    </xf>
    <xf numFmtId="0" fontId="48" fillId="0" borderId="0" xfId="0" applyFont="1" applyAlignment="1">
      <alignment horizontal="left"/>
    </xf>
    <xf numFmtId="0" fontId="55" fillId="0" borderId="33" xfId="0" applyFont="1" applyBorder="1" applyAlignment="1">
      <alignment horizontal="left" indent="1"/>
    </xf>
    <xf numFmtId="0" fontId="55" fillId="0" borderId="6" xfId="0" applyFont="1" applyBorder="1" applyAlignment="1">
      <alignment horizontal="left" indent="1"/>
    </xf>
    <xf numFmtId="0" fontId="55" fillId="0" borderId="62" xfId="0" applyFont="1" applyBorder="1" applyAlignment="1">
      <alignment horizontal="left" indent="1"/>
    </xf>
    <xf numFmtId="0" fontId="48" fillId="0" borderId="1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48" fillId="0" borderId="6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8" fillId="0" borderId="33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0" borderId="62" xfId="0" applyFont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40</xdr:row>
      <xdr:rowOff>28575</xdr:rowOff>
    </xdr:from>
    <xdr:to>
      <xdr:col>8</xdr:col>
      <xdr:colOff>590550</xdr:colOff>
      <xdr:row>40</xdr:row>
      <xdr:rowOff>257175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4972050" y="10706100"/>
          <a:ext cx="2095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76201</xdr:colOff>
      <xdr:row>63</xdr:row>
      <xdr:rowOff>47624</xdr:rowOff>
    </xdr:from>
    <xdr:to>
      <xdr:col>3</xdr:col>
      <xdr:colOff>276225</xdr:colOff>
      <xdr:row>63</xdr:row>
      <xdr:rowOff>209549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619251" y="16668749"/>
          <a:ext cx="20002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64</xdr:row>
      <xdr:rowOff>66675</xdr:rowOff>
    </xdr:from>
    <xdr:to>
      <xdr:col>3</xdr:col>
      <xdr:colOff>266699</xdr:colOff>
      <xdr:row>64</xdr:row>
      <xdr:rowOff>219075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619250" y="16925925"/>
          <a:ext cx="190499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676275</xdr:colOff>
      <xdr:row>63</xdr:row>
      <xdr:rowOff>57149</xdr:rowOff>
    </xdr:from>
    <xdr:to>
      <xdr:col>6</xdr:col>
      <xdr:colOff>847725</xdr:colOff>
      <xdr:row>63</xdr:row>
      <xdr:rowOff>200024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3819525" y="17402174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514350</xdr:colOff>
      <xdr:row>63</xdr:row>
      <xdr:rowOff>47624</xdr:rowOff>
    </xdr:from>
    <xdr:to>
      <xdr:col>8</xdr:col>
      <xdr:colOff>114300</xdr:colOff>
      <xdr:row>63</xdr:row>
      <xdr:rowOff>209549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4591050" y="16668749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447677</xdr:colOff>
      <xdr:row>30</xdr:row>
      <xdr:rowOff>38101</xdr:rowOff>
    </xdr:from>
    <xdr:to>
      <xdr:col>8</xdr:col>
      <xdr:colOff>1276351</xdr:colOff>
      <xdr:row>36</xdr:row>
      <xdr:rowOff>152025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7" y="8658226"/>
          <a:ext cx="828674" cy="1190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19051</xdr:rowOff>
    </xdr:from>
    <xdr:to>
      <xdr:col>1</xdr:col>
      <xdr:colOff>190500</xdr:colOff>
      <xdr:row>2</xdr:row>
      <xdr:rowOff>144249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1"/>
          <a:ext cx="352425" cy="5061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10</xdr:row>
      <xdr:rowOff>47625</xdr:rowOff>
    </xdr:from>
    <xdr:to>
      <xdr:col>1</xdr:col>
      <xdr:colOff>628650</xdr:colOff>
      <xdr:row>10</xdr:row>
      <xdr:rowOff>190500</xdr:rowOff>
    </xdr:to>
    <xdr:sp macro="" textlink="">
      <xdr:nvSpPr>
        <xdr:cNvPr id="2" name="Rectangle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981075" y="2809875"/>
          <a:ext cx="2571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704850</xdr:colOff>
      <xdr:row>10</xdr:row>
      <xdr:rowOff>38100</xdr:rowOff>
    </xdr:from>
    <xdr:to>
      <xdr:col>2</xdr:col>
      <xdr:colOff>962025</xdr:colOff>
      <xdr:row>10</xdr:row>
      <xdr:rowOff>180975</xdr:rowOff>
    </xdr:to>
    <xdr:sp macro="" textlink="">
      <xdr:nvSpPr>
        <xdr:cNvPr id="3" name="Rectangle 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2190750" y="2800350"/>
          <a:ext cx="2571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10</xdr:row>
      <xdr:rowOff>47625</xdr:rowOff>
    </xdr:from>
    <xdr:to>
      <xdr:col>4</xdr:col>
      <xdr:colOff>323850</xdr:colOff>
      <xdr:row>10</xdr:row>
      <xdr:rowOff>190500</xdr:rowOff>
    </xdr:to>
    <xdr:sp macro="" textlink="">
      <xdr:nvSpPr>
        <xdr:cNvPr id="4" name="Rectangle 8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3381375" y="2809875"/>
          <a:ext cx="2571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219075</xdr:colOff>
      <xdr:row>10</xdr:row>
      <xdr:rowOff>38100</xdr:rowOff>
    </xdr:from>
    <xdr:to>
      <xdr:col>6</xdr:col>
      <xdr:colOff>476250</xdr:colOff>
      <xdr:row>10</xdr:row>
      <xdr:rowOff>180975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657725" y="2800350"/>
          <a:ext cx="2571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304799</xdr:colOff>
      <xdr:row>7</xdr:row>
      <xdr:rowOff>83474</xdr:rowOff>
    </xdr:from>
    <xdr:to>
      <xdr:col>8</xdr:col>
      <xdr:colOff>266699</xdr:colOff>
      <xdr:row>10</xdr:row>
      <xdr:rowOff>188230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49" y="2198024"/>
          <a:ext cx="523875" cy="752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E34"/>
  <sheetViews>
    <sheetView showZeros="0" topLeftCell="A28" workbookViewId="0">
      <selection activeCell="B12" sqref="B12:E12"/>
    </sheetView>
  </sheetViews>
  <sheetFormatPr defaultColWidth="9.1796875" defaultRowHeight="14.5" x14ac:dyDescent="0.35"/>
  <cols>
    <col min="1" max="1" width="32.26953125" style="58" customWidth="1"/>
    <col min="2" max="3" width="12" style="58" customWidth="1"/>
    <col min="4" max="4" width="11.7265625" style="58" customWidth="1"/>
    <col min="5" max="5" width="29.7265625" style="58" customWidth="1"/>
    <col min="6" max="16384" width="9.1796875" style="58"/>
  </cols>
  <sheetData>
    <row r="1" spans="1:5" ht="36.75" customHeight="1" thickBot="1" x14ac:dyDescent="0.4">
      <c r="A1" s="154" t="s">
        <v>0</v>
      </c>
      <c r="B1" s="155"/>
      <c r="C1" s="155"/>
      <c r="D1" s="74" t="s">
        <v>33</v>
      </c>
      <c r="E1" s="118"/>
    </row>
    <row r="2" spans="1:5" ht="15" thickBot="1" x14ac:dyDescent="0.4">
      <c r="A2" s="156" t="s">
        <v>110</v>
      </c>
      <c r="B2" s="157"/>
      <c r="C2" s="157"/>
      <c r="D2" s="157"/>
      <c r="E2" s="158"/>
    </row>
    <row r="3" spans="1:5" ht="21.65" customHeight="1" x14ac:dyDescent="0.35">
      <c r="A3" s="61" t="s">
        <v>104</v>
      </c>
      <c r="B3" s="161"/>
      <c r="C3" s="162"/>
      <c r="D3" s="162"/>
      <c r="E3" s="162"/>
    </row>
    <row r="4" spans="1:5" ht="37.5" customHeight="1" x14ac:dyDescent="0.35">
      <c r="A4" s="62" t="s">
        <v>62</v>
      </c>
      <c r="B4" s="164"/>
      <c r="C4" s="165"/>
      <c r="D4" s="165"/>
      <c r="E4" s="165"/>
    </row>
    <row r="5" spans="1:5" ht="20.149999999999999" customHeight="1" x14ac:dyDescent="0.35">
      <c r="A5" s="63" t="s">
        <v>195</v>
      </c>
      <c r="B5" s="134"/>
      <c r="C5" s="135"/>
      <c r="D5" s="135"/>
      <c r="E5" s="135"/>
    </row>
    <row r="6" spans="1:5" ht="27" customHeight="1" x14ac:dyDescent="0.35">
      <c r="A6" s="64" t="s">
        <v>103</v>
      </c>
      <c r="B6" s="134"/>
      <c r="C6" s="135"/>
      <c r="D6" s="135"/>
      <c r="E6" s="135"/>
    </row>
    <row r="7" spans="1:5" ht="28.5" customHeight="1" x14ac:dyDescent="0.35">
      <c r="A7" s="65" t="s">
        <v>102</v>
      </c>
      <c r="B7" s="163"/>
      <c r="C7" s="135"/>
      <c r="D7" s="135"/>
      <c r="E7" s="135"/>
    </row>
    <row r="8" spans="1:5" ht="18" customHeight="1" x14ac:dyDescent="0.35">
      <c r="A8" s="64" t="s">
        <v>101</v>
      </c>
      <c r="B8" s="134"/>
      <c r="C8" s="135"/>
      <c r="D8" s="135"/>
      <c r="E8" s="135"/>
    </row>
    <row r="9" spans="1:5" ht="27.75" customHeight="1" x14ac:dyDescent="0.35">
      <c r="A9" s="64" t="s">
        <v>64</v>
      </c>
      <c r="B9" s="134"/>
      <c r="C9" s="135"/>
      <c r="D9" s="135"/>
      <c r="E9" s="135"/>
    </row>
    <row r="10" spans="1:5" ht="27.75" customHeight="1" x14ac:dyDescent="0.35">
      <c r="A10" s="65" t="s">
        <v>65</v>
      </c>
      <c r="B10" s="134"/>
      <c r="C10" s="135"/>
      <c r="D10" s="135"/>
      <c r="E10" s="135"/>
    </row>
    <row r="11" spans="1:5" ht="27.75" customHeight="1" x14ac:dyDescent="0.35">
      <c r="A11" s="65" t="s">
        <v>66</v>
      </c>
      <c r="B11" s="134"/>
      <c r="C11" s="135"/>
      <c r="D11" s="135"/>
      <c r="E11" s="135"/>
    </row>
    <row r="12" spans="1:5" ht="29.25" customHeight="1" x14ac:dyDescent="0.35">
      <c r="A12" s="65" t="s">
        <v>67</v>
      </c>
      <c r="B12" s="140"/>
      <c r="C12" s="141"/>
      <c r="D12" s="141"/>
      <c r="E12" s="142"/>
    </row>
    <row r="13" spans="1:5" ht="18.75" customHeight="1" x14ac:dyDescent="0.35">
      <c r="A13" s="64" t="s">
        <v>68</v>
      </c>
      <c r="B13" s="134"/>
      <c r="C13" s="135"/>
      <c r="D13" s="135"/>
      <c r="E13" s="135"/>
    </row>
    <row r="14" spans="1:5" ht="19.5" customHeight="1" x14ac:dyDescent="0.35">
      <c r="A14" s="66" t="s">
        <v>5</v>
      </c>
      <c r="B14" s="134"/>
      <c r="C14" s="135"/>
      <c r="D14" s="135"/>
      <c r="E14" s="135"/>
    </row>
    <row r="15" spans="1:5" ht="19.5" customHeight="1" x14ac:dyDescent="0.35">
      <c r="A15" s="67" t="s">
        <v>6</v>
      </c>
      <c r="B15" s="134"/>
      <c r="C15" s="135"/>
      <c r="D15" s="135"/>
      <c r="E15" s="135"/>
    </row>
    <row r="16" spans="1:5" ht="30.75" customHeight="1" x14ac:dyDescent="0.35">
      <c r="A16" s="68" t="s">
        <v>100</v>
      </c>
      <c r="B16" s="140"/>
      <c r="C16" s="141"/>
      <c r="D16" s="141"/>
      <c r="E16" s="142"/>
    </row>
    <row r="17" spans="1:5" ht="19.5" customHeight="1" x14ac:dyDescent="0.35">
      <c r="A17" s="69" t="s">
        <v>32</v>
      </c>
      <c r="B17" s="166"/>
      <c r="C17" s="167"/>
      <c r="D17" s="167"/>
      <c r="E17" s="168"/>
    </row>
    <row r="18" spans="1:5" ht="18.75" customHeight="1" x14ac:dyDescent="0.35">
      <c r="A18" s="70" t="s">
        <v>31</v>
      </c>
      <c r="B18" s="140"/>
      <c r="C18" s="141"/>
      <c r="D18" s="141"/>
      <c r="E18" s="142"/>
    </row>
    <row r="19" spans="1:5" ht="32.25" customHeight="1" x14ac:dyDescent="0.35">
      <c r="A19" s="149" t="s">
        <v>98</v>
      </c>
      <c r="B19" s="173"/>
      <c r="C19" s="174"/>
      <c r="D19" s="141"/>
      <c r="E19" s="142"/>
    </row>
    <row r="20" spans="1:5" ht="18" customHeight="1" x14ac:dyDescent="0.35">
      <c r="A20" s="65" t="s">
        <v>4</v>
      </c>
      <c r="B20" s="169"/>
      <c r="C20" s="141"/>
      <c r="D20" s="141"/>
      <c r="E20" s="142"/>
    </row>
    <row r="21" spans="1:5" ht="26.15" customHeight="1" thickBot="1" x14ac:dyDescent="0.4">
      <c r="A21" s="71" t="s">
        <v>99</v>
      </c>
      <c r="B21" s="170"/>
      <c r="C21" s="171"/>
      <c r="D21" s="171"/>
      <c r="E21" s="172"/>
    </row>
    <row r="22" spans="1:5" ht="49.5" customHeight="1" x14ac:dyDescent="0.35">
      <c r="A22" s="78" t="s">
        <v>111</v>
      </c>
      <c r="B22" s="136" t="s">
        <v>112</v>
      </c>
      <c r="C22" s="137"/>
      <c r="D22" s="137"/>
      <c r="E22" s="79" t="s">
        <v>21</v>
      </c>
    </row>
    <row r="23" spans="1:5" ht="18" customHeight="1" x14ac:dyDescent="0.35">
      <c r="A23" s="67" t="s">
        <v>1</v>
      </c>
      <c r="B23" s="134"/>
      <c r="C23" s="135"/>
      <c r="D23" s="135"/>
      <c r="E23" s="81"/>
    </row>
    <row r="24" spans="1:5" ht="18" customHeight="1" x14ac:dyDescent="0.35">
      <c r="A24" s="67" t="s">
        <v>2</v>
      </c>
      <c r="B24" s="134"/>
      <c r="C24" s="135"/>
      <c r="D24" s="135"/>
      <c r="E24" s="81"/>
    </row>
    <row r="25" spans="1:5" ht="18" customHeight="1" x14ac:dyDescent="0.35">
      <c r="A25" s="67" t="s">
        <v>3</v>
      </c>
      <c r="B25" s="134"/>
      <c r="C25" s="135"/>
      <c r="D25" s="135"/>
      <c r="E25" s="81"/>
    </row>
    <row r="26" spans="1:5" ht="18" customHeight="1" x14ac:dyDescent="0.35">
      <c r="A26" s="67" t="s">
        <v>22</v>
      </c>
      <c r="B26" s="138"/>
      <c r="C26" s="139"/>
      <c r="D26" s="139"/>
      <c r="E26" s="59"/>
    </row>
    <row r="27" spans="1:5" ht="18" customHeight="1" x14ac:dyDescent="0.35">
      <c r="A27" s="67" t="s">
        <v>23</v>
      </c>
      <c r="B27" s="138"/>
      <c r="C27" s="139"/>
      <c r="D27" s="139"/>
      <c r="E27" s="59"/>
    </row>
    <row r="28" spans="1:5" ht="20.25" customHeight="1" thickBot="1" x14ac:dyDescent="0.4">
      <c r="A28" s="72" t="s">
        <v>24</v>
      </c>
      <c r="B28" s="143"/>
      <c r="C28" s="144"/>
      <c r="D28" s="144"/>
      <c r="E28" s="60"/>
    </row>
    <row r="29" spans="1:5" ht="22.5" customHeight="1" x14ac:dyDescent="0.35">
      <c r="A29" s="147" t="s">
        <v>97</v>
      </c>
      <c r="B29" s="148"/>
      <c r="C29" s="148"/>
      <c r="D29" s="152"/>
      <c r="E29" s="153"/>
    </row>
    <row r="30" spans="1:5" ht="32.25" customHeight="1" x14ac:dyDescent="0.35">
      <c r="A30" s="149" t="s">
        <v>105</v>
      </c>
      <c r="B30" s="150"/>
      <c r="C30" s="150"/>
      <c r="D30" s="151"/>
      <c r="E30" s="142"/>
    </row>
    <row r="31" spans="1:5" ht="21" customHeight="1" x14ac:dyDescent="0.35">
      <c r="A31" s="67" t="s">
        <v>113</v>
      </c>
      <c r="B31" s="145"/>
      <c r="C31" s="146"/>
      <c r="D31" s="146"/>
      <c r="E31" s="146"/>
    </row>
    <row r="32" spans="1:5" ht="42" customHeight="1" x14ac:dyDescent="0.35">
      <c r="A32" s="73" t="s">
        <v>114</v>
      </c>
      <c r="B32" s="117"/>
      <c r="C32" s="80" t="s">
        <v>115</v>
      </c>
      <c r="D32" s="159"/>
      <c r="E32" s="160"/>
    </row>
    <row r="33" ht="21" customHeight="1" x14ac:dyDescent="0.35"/>
    <row r="34" ht="18.75" customHeight="1" x14ac:dyDescent="0.35"/>
  </sheetData>
  <sheetProtection algorithmName="SHA-512" hashValue="S63StHmR3Bk0GVrJWV7mn/IYK6oQPI2R+i33GmIgzCfwF4zmXgN35xuQEhcQnmPkaTq24R1ei9YeGdWBuZteZQ==" saltValue="BuARKEPH2RG+4GF+/QCgPw==" spinCount="100000" sheet="1" objects="1" scenarios="1"/>
  <mergeCells count="35">
    <mergeCell ref="A1:C1"/>
    <mergeCell ref="A2:E2"/>
    <mergeCell ref="D32:E32"/>
    <mergeCell ref="B8:E8"/>
    <mergeCell ref="B3:E3"/>
    <mergeCell ref="B5:E5"/>
    <mergeCell ref="B6:E6"/>
    <mergeCell ref="B7:E7"/>
    <mergeCell ref="B4:E4"/>
    <mergeCell ref="B17:E17"/>
    <mergeCell ref="B18:E18"/>
    <mergeCell ref="B20:E20"/>
    <mergeCell ref="B21:E21"/>
    <mergeCell ref="B16:E16"/>
    <mergeCell ref="A19:B19"/>
    <mergeCell ref="C19:E19"/>
    <mergeCell ref="B28:D28"/>
    <mergeCell ref="B24:D24"/>
    <mergeCell ref="B25:D25"/>
    <mergeCell ref="B26:D26"/>
    <mergeCell ref="B31:E31"/>
    <mergeCell ref="A29:C29"/>
    <mergeCell ref="A30:C30"/>
    <mergeCell ref="D30:E30"/>
    <mergeCell ref="D29:E29"/>
    <mergeCell ref="B9:E9"/>
    <mergeCell ref="B10:E10"/>
    <mergeCell ref="B22:D22"/>
    <mergeCell ref="B23:D23"/>
    <mergeCell ref="B27:D27"/>
    <mergeCell ref="B11:E11"/>
    <mergeCell ref="B12:E12"/>
    <mergeCell ref="B13:E13"/>
    <mergeCell ref="B14:E14"/>
    <mergeCell ref="B15:E15"/>
  </mergeCells>
  <pageMargins left="0.27" right="0.22" top="0.26" bottom="0.22" header="0.2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I100"/>
  <sheetViews>
    <sheetView showGridLines="0" showZeros="0" tabSelected="1" topLeftCell="A52" zoomScale="160" zoomScaleNormal="160" workbookViewId="0">
      <selection activeCell="A86" sqref="A86:I87"/>
    </sheetView>
  </sheetViews>
  <sheetFormatPr defaultRowHeight="14.5" x14ac:dyDescent="0.35"/>
  <cols>
    <col min="3" max="3" width="5.54296875" customWidth="1"/>
    <col min="4" max="4" width="4.81640625" customWidth="1"/>
    <col min="9" max="9" width="18.26953125" customWidth="1"/>
  </cols>
  <sheetData>
    <row r="1" spans="1:9" ht="66" customHeight="1" x14ac:dyDescent="0.35">
      <c r="A1" s="190" t="s">
        <v>88</v>
      </c>
      <c r="B1" s="191"/>
      <c r="C1" s="191"/>
      <c r="D1" s="191"/>
      <c r="E1" s="191"/>
      <c r="F1" s="191"/>
      <c r="G1" s="191"/>
      <c r="H1" s="191"/>
      <c r="I1" s="191"/>
    </row>
    <row r="2" spans="1:9" ht="24" customHeight="1" x14ac:dyDescent="0.35">
      <c r="A2" s="207" t="s">
        <v>71</v>
      </c>
      <c r="B2" s="207"/>
      <c r="C2" s="207"/>
      <c r="D2" s="207"/>
      <c r="E2" s="207"/>
      <c r="F2" s="207"/>
      <c r="G2" s="207"/>
      <c r="H2" s="207"/>
      <c r="I2" s="207"/>
    </row>
    <row r="3" spans="1:9" x14ac:dyDescent="0.35">
      <c r="A3" s="193" t="s">
        <v>83</v>
      </c>
      <c r="B3" s="193"/>
      <c r="C3" s="208"/>
      <c r="D3" s="203">
        <f>szerződőneve</f>
        <v>0</v>
      </c>
      <c r="E3" s="204"/>
      <c r="F3" s="204"/>
      <c r="G3" s="204"/>
      <c r="H3" s="204"/>
      <c r="I3" s="205"/>
    </row>
    <row r="4" spans="1:9" x14ac:dyDescent="0.35">
      <c r="A4" s="193" t="s">
        <v>84</v>
      </c>
      <c r="B4" s="193"/>
      <c r="C4" s="193"/>
      <c r="D4" s="194">
        <f>képviselőneve</f>
        <v>0</v>
      </c>
      <c r="E4" s="195"/>
      <c r="F4" s="195"/>
      <c r="G4" s="195"/>
      <c r="H4" s="195"/>
      <c r="I4" s="196"/>
    </row>
    <row r="5" spans="1:9" x14ac:dyDescent="0.35">
      <c r="A5" s="193" t="s">
        <v>85</v>
      </c>
      <c r="B5" s="193"/>
      <c r="C5" s="193"/>
      <c r="D5" s="194">
        <f>székhelycím</f>
        <v>0</v>
      </c>
      <c r="E5" s="195"/>
      <c r="F5" s="195"/>
      <c r="G5" s="195"/>
      <c r="H5" s="195"/>
      <c r="I5" s="196"/>
    </row>
    <row r="6" spans="1:9" x14ac:dyDescent="0.35">
      <c r="A6" s="199" t="s">
        <v>86</v>
      </c>
      <c r="B6" s="199"/>
      <c r="C6" s="199"/>
      <c r="D6" s="203">
        <f>adószám</f>
        <v>0</v>
      </c>
      <c r="E6" s="204"/>
      <c r="F6" s="204"/>
      <c r="G6" s="204"/>
      <c r="H6" s="204"/>
      <c r="I6" s="205"/>
    </row>
    <row r="7" spans="1:9" x14ac:dyDescent="0.35">
      <c r="A7" s="193" t="s">
        <v>87</v>
      </c>
      <c r="B7" s="193"/>
      <c r="C7" s="193"/>
      <c r="D7" s="194">
        <f>Cégjegyzék_szám</f>
        <v>0</v>
      </c>
      <c r="E7" s="195"/>
      <c r="F7" s="195"/>
      <c r="G7" s="195"/>
      <c r="H7" s="195"/>
      <c r="I7" s="196"/>
    </row>
    <row r="8" spans="1:9" x14ac:dyDescent="0.35">
      <c r="A8" s="199" t="s">
        <v>72</v>
      </c>
      <c r="B8" s="199"/>
      <c r="C8" s="199"/>
      <c r="D8" s="194">
        <f>lakcím</f>
        <v>0</v>
      </c>
      <c r="E8" s="195"/>
      <c r="F8" s="195"/>
      <c r="G8" s="195"/>
      <c r="H8" s="195"/>
      <c r="I8" s="196"/>
    </row>
    <row r="9" spans="1:9" x14ac:dyDescent="0.35">
      <c r="A9" s="199" t="s">
        <v>82</v>
      </c>
      <c r="B9" s="199"/>
      <c r="C9" s="206"/>
      <c r="D9" s="194">
        <f>Levelezési_cím</f>
        <v>0</v>
      </c>
      <c r="E9" s="195"/>
      <c r="F9" s="195"/>
      <c r="G9" s="195"/>
      <c r="H9" s="195"/>
      <c r="I9" s="196"/>
    </row>
    <row r="10" spans="1:9" x14ac:dyDescent="0.35">
      <c r="A10" s="199" t="s">
        <v>73</v>
      </c>
      <c r="B10" s="199"/>
      <c r="C10" s="199"/>
      <c r="D10" s="200">
        <f>anyjaneve</f>
        <v>0</v>
      </c>
      <c r="E10" s="201"/>
      <c r="F10" s="201"/>
      <c r="G10" s="201"/>
      <c r="H10" s="201"/>
      <c r="I10" s="202"/>
    </row>
    <row r="11" spans="1:9" x14ac:dyDescent="0.35">
      <c r="A11" s="199" t="s">
        <v>74</v>
      </c>
      <c r="B11" s="199"/>
      <c r="C11" s="199"/>
      <c r="D11" s="194">
        <f>születési_hely_idő</f>
        <v>0</v>
      </c>
      <c r="E11" s="195"/>
      <c r="F11" s="195"/>
      <c r="G11" s="195"/>
      <c r="H11" s="195"/>
      <c r="I11" s="196"/>
    </row>
    <row r="12" spans="1:9" x14ac:dyDescent="0.35">
      <c r="A12" s="193" t="s">
        <v>75</v>
      </c>
      <c r="B12" s="193"/>
      <c r="C12" s="193"/>
      <c r="D12" s="194">
        <f>Személyig._szám</f>
        <v>0</v>
      </c>
      <c r="E12" s="195"/>
      <c r="F12" s="195"/>
      <c r="G12" s="195"/>
      <c r="H12" s="195"/>
      <c r="I12" s="196"/>
    </row>
    <row r="13" spans="1:9" x14ac:dyDescent="0.35">
      <c r="A13" s="193" t="s">
        <v>58</v>
      </c>
      <c r="B13" s="193"/>
      <c r="C13" s="193"/>
      <c r="D13" s="194">
        <f>adóazonosító_jel</f>
        <v>0</v>
      </c>
      <c r="E13" s="195"/>
      <c r="F13" s="195"/>
      <c r="G13" s="195"/>
      <c r="H13" s="195"/>
      <c r="I13" s="196"/>
    </row>
    <row r="14" spans="1:9" x14ac:dyDescent="0.35">
      <c r="A14" s="182" t="s">
        <v>78</v>
      </c>
      <c r="B14" s="182"/>
      <c r="C14" s="183"/>
      <c r="D14" s="179">
        <f>távfelügyeleti_objektum_címe</f>
        <v>0</v>
      </c>
      <c r="E14" s="180"/>
      <c r="F14" s="180"/>
      <c r="G14" s="180"/>
      <c r="H14" s="180"/>
      <c r="I14" s="181"/>
    </row>
    <row r="15" spans="1:9" x14ac:dyDescent="0.35">
      <c r="A15" s="182" t="s">
        <v>59</v>
      </c>
      <c r="B15" s="182"/>
      <c r="C15" s="183"/>
      <c r="D15" s="179">
        <f>kód</f>
        <v>0</v>
      </c>
      <c r="E15" s="180"/>
      <c r="F15" s="180"/>
      <c r="G15" s="180"/>
      <c r="H15" s="180"/>
      <c r="I15" s="181"/>
    </row>
    <row r="16" spans="1:9" x14ac:dyDescent="0.35">
      <c r="A16" s="197" t="s">
        <v>76</v>
      </c>
      <c r="B16" s="198"/>
      <c r="C16" s="198"/>
      <c r="D16" s="198"/>
      <c r="E16" s="198"/>
      <c r="F16" s="198"/>
      <c r="G16" s="198"/>
      <c r="H16" s="198"/>
      <c r="I16" s="198"/>
    </row>
    <row r="17" spans="1:9" x14ac:dyDescent="0.35">
      <c r="A17" s="184" t="s">
        <v>79</v>
      </c>
      <c r="B17" s="184"/>
      <c r="C17" s="184"/>
      <c r="D17" s="192" t="s">
        <v>106</v>
      </c>
      <c r="E17" s="192"/>
      <c r="F17" s="192"/>
      <c r="G17" s="192"/>
      <c r="H17" s="192"/>
      <c r="I17" s="192"/>
    </row>
    <row r="18" spans="1:9" x14ac:dyDescent="0.35">
      <c r="A18" s="184" t="s">
        <v>80</v>
      </c>
      <c r="B18" s="184"/>
      <c r="C18" s="184"/>
      <c r="D18" s="192" t="s">
        <v>107</v>
      </c>
      <c r="E18" s="192"/>
      <c r="F18" s="192"/>
      <c r="G18" s="192"/>
      <c r="H18" s="192"/>
      <c r="I18" s="192"/>
    </row>
    <row r="19" spans="1:9" x14ac:dyDescent="0.35">
      <c r="A19" s="184" t="s">
        <v>81</v>
      </c>
      <c r="B19" s="184"/>
      <c r="C19" s="184"/>
      <c r="D19" s="192" t="s">
        <v>108</v>
      </c>
      <c r="E19" s="192"/>
      <c r="F19" s="192"/>
      <c r="G19" s="192"/>
      <c r="H19" s="192"/>
      <c r="I19" s="192"/>
    </row>
    <row r="20" spans="1:9" x14ac:dyDescent="0.35">
      <c r="A20" s="184" t="s">
        <v>82</v>
      </c>
      <c r="B20" s="184"/>
      <c r="C20" s="184"/>
      <c r="D20" s="192" t="s">
        <v>77</v>
      </c>
      <c r="E20" s="192"/>
      <c r="F20" s="192"/>
      <c r="G20" s="192"/>
      <c r="H20" s="192"/>
      <c r="I20" s="192"/>
    </row>
    <row r="21" spans="1:9" ht="39" customHeight="1" x14ac:dyDescent="0.35">
      <c r="A21" s="189" t="s">
        <v>94</v>
      </c>
      <c r="B21" s="189"/>
      <c r="C21" s="189"/>
      <c r="D21" s="189"/>
      <c r="E21" s="189"/>
      <c r="F21" s="189"/>
      <c r="G21" s="189"/>
      <c r="H21" s="189"/>
      <c r="I21" s="189"/>
    </row>
    <row r="22" spans="1:9" ht="15" customHeight="1" x14ac:dyDescent="0.35">
      <c r="A22" s="186" t="s">
        <v>206</v>
      </c>
      <c r="B22" s="187"/>
      <c r="C22" s="187"/>
      <c r="D22" s="187"/>
      <c r="E22" s="187"/>
      <c r="F22" s="187"/>
      <c r="G22" s="187"/>
      <c r="H22" s="187"/>
      <c r="I22" s="187"/>
    </row>
    <row r="23" spans="1:9" x14ac:dyDescent="0.35">
      <c r="A23" s="187"/>
      <c r="B23" s="187"/>
      <c r="C23" s="187"/>
      <c r="D23" s="187"/>
      <c r="E23" s="187"/>
      <c r="F23" s="187"/>
      <c r="G23" s="187"/>
      <c r="H23" s="187"/>
      <c r="I23" s="187"/>
    </row>
    <row r="24" spans="1:9" x14ac:dyDescent="0.35">
      <c r="A24" s="187"/>
      <c r="B24" s="187"/>
      <c r="C24" s="187"/>
      <c r="D24" s="187"/>
      <c r="E24" s="187"/>
      <c r="F24" s="187"/>
      <c r="G24" s="187"/>
      <c r="H24" s="187"/>
      <c r="I24" s="187"/>
    </row>
    <row r="25" spans="1:9" x14ac:dyDescent="0.35">
      <c r="A25" s="187"/>
      <c r="B25" s="187"/>
      <c r="C25" s="187"/>
      <c r="D25" s="187"/>
      <c r="E25" s="187"/>
      <c r="F25" s="187"/>
      <c r="G25" s="187"/>
      <c r="H25" s="187"/>
      <c r="I25" s="187"/>
    </row>
    <row r="26" spans="1:9" x14ac:dyDescent="0.35">
      <c r="A26" s="187"/>
      <c r="B26" s="187"/>
      <c r="C26" s="187"/>
      <c r="D26" s="187"/>
      <c r="E26" s="187"/>
      <c r="F26" s="187"/>
      <c r="G26" s="187"/>
      <c r="H26" s="187"/>
      <c r="I26" s="187"/>
    </row>
    <row r="27" spans="1:9" x14ac:dyDescent="0.35">
      <c r="A27" s="187"/>
      <c r="B27" s="187"/>
      <c r="C27" s="187"/>
      <c r="D27" s="187"/>
      <c r="E27" s="187"/>
      <c r="F27" s="187"/>
      <c r="G27" s="187"/>
      <c r="H27" s="187"/>
      <c r="I27" s="187"/>
    </row>
    <row r="28" spans="1:9" x14ac:dyDescent="0.35">
      <c r="A28" s="187"/>
      <c r="B28" s="187"/>
      <c r="C28" s="187"/>
      <c r="D28" s="187"/>
      <c r="E28" s="187"/>
      <c r="F28" s="187"/>
      <c r="G28" s="187"/>
      <c r="H28" s="187"/>
      <c r="I28" s="187"/>
    </row>
    <row r="29" spans="1:9" x14ac:dyDescent="0.35">
      <c r="A29" s="187"/>
      <c r="B29" s="187"/>
      <c r="C29" s="187"/>
      <c r="D29" s="187"/>
      <c r="E29" s="187"/>
      <c r="F29" s="187"/>
      <c r="G29" s="187"/>
      <c r="H29" s="187"/>
      <c r="I29" s="187"/>
    </row>
    <row r="30" spans="1:9" x14ac:dyDescent="0.35">
      <c r="A30" s="187"/>
      <c r="B30" s="187"/>
      <c r="C30" s="187"/>
      <c r="D30" s="187"/>
      <c r="E30" s="187"/>
      <c r="F30" s="187"/>
      <c r="G30" s="187"/>
      <c r="H30" s="187"/>
      <c r="I30" s="187"/>
    </row>
    <row r="31" spans="1:9" x14ac:dyDescent="0.35">
      <c r="A31" s="187"/>
      <c r="B31" s="187"/>
      <c r="C31" s="187"/>
      <c r="D31" s="187"/>
      <c r="E31" s="187"/>
      <c r="F31" s="187"/>
      <c r="G31" s="187"/>
      <c r="H31" s="187"/>
      <c r="I31" s="187"/>
    </row>
    <row r="32" spans="1:9" x14ac:dyDescent="0.35">
      <c r="A32" s="187"/>
      <c r="B32" s="187"/>
      <c r="C32" s="187"/>
      <c r="D32" s="187"/>
      <c r="E32" s="187"/>
      <c r="F32" s="187"/>
      <c r="G32" s="187"/>
      <c r="H32" s="187"/>
      <c r="I32" s="187"/>
    </row>
    <row r="33" spans="1:9" x14ac:dyDescent="0.35">
      <c r="A33" s="187"/>
      <c r="B33" s="187"/>
      <c r="C33" s="187"/>
      <c r="D33" s="187"/>
      <c r="E33" s="187"/>
      <c r="F33" s="187"/>
      <c r="G33" s="187"/>
      <c r="H33" s="187"/>
      <c r="I33" s="187"/>
    </row>
    <row r="34" spans="1:9" x14ac:dyDescent="0.35">
      <c r="A34" s="187"/>
      <c r="B34" s="187"/>
      <c r="C34" s="187"/>
      <c r="D34" s="187"/>
      <c r="E34" s="187"/>
      <c r="F34" s="187"/>
      <c r="G34" s="187"/>
      <c r="H34" s="187"/>
      <c r="I34" s="187"/>
    </row>
    <row r="35" spans="1:9" x14ac:dyDescent="0.35">
      <c r="A35" s="187"/>
      <c r="B35" s="187"/>
      <c r="C35" s="187"/>
      <c r="D35" s="187"/>
      <c r="E35" s="187"/>
      <c r="F35" s="187"/>
      <c r="G35" s="187"/>
      <c r="H35" s="187"/>
      <c r="I35" s="187"/>
    </row>
    <row r="36" spans="1:9" x14ac:dyDescent="0.35">
      <c r="A36" s="187"/>
      <c r="B36" s="187"/>
      <c r="C36" s="187"/>
      <c r="D36" s="187"/>
      <c r="E36" s="187"/>
      <c r="F36" s="187"/>
      <c r="G36" s="187"/>
      <c r="H36" s="187"/>
      <c r="I36" s="187"/>
    </row>
    <row r="37" spans="1:9" x14ac:dyDescent="0.35">
      <c r="A37" s="187"/>
      <c r="B37" s="187"/>
      <c r="C37" s="187"/>
      <c r="D37" s="187"/>
      <c r="E37" s="187"/>
      <c r="F37" s="187"/>
      <c r="G37" s="187"/>
      <c r="H37" s="187"/>
      <c r="I37" s="187"/>
    </row>
    <row r="38" spans="1:9" x14ac:dyDescent="0.35">
      <c r="A38" s="187"/>
      <c r="B38" s="187"/>
      <c r="C38" s="187"/>
      <c r="D38" s="187"/>
      <c r="E38" s="187"/>
      <c r="F38" s="187"/>
      <c r="G38" s="187"/>
      <c r="H38" s="187"/>
      <c r="I38" s="187"/>
    </row>
    <row r="39" spans="1:9" x14ac:dyDescent="0.35">
      <c r="A39" s="187"/>
      <c r="B39" s="187"/>
      <c r="C39" s="187"/>
      <c r="D39" s="187"/>
      <c r="E39" s="187"/>
      <c r="F39" s="187"/>
      <c r="G39" s="187"/>
      <c r="H39" s="187"/>
      <c r="I39" s="187"/>
    </row>
    <row r="40" spans="1:9" x14ac:dyDescent="0.35">
      <c r="A40" s="187"/>
      <c r="B40" s="187"/>
      <c r="C40" s="187"/>
      <c r="D40" s="187"/>
      <c r="E40" s="187"/>
      <c r="F40" s="187"/>
      <c r="G40" s="187"/>
      <c r="H40" s="187"/>
      <c r="I40" s="187"/>
    </row>
    <row r="41" spans="1:9" x14ac:dyDescent="0.35">
      <c r="A41" s="187"/>
      <c r="B41" s="187"/>
      <c r="C41" s="187"/>
      <c r="D41" s="187"/>
      <c r="E41" s="187"/>
      <c r="F41" s="187"/>
      <c r="G41" s="187"/>
      <c r="H41" s="187"/>
      <c r="I41" s="187"/>
    </row>
    <row r="42" spans="1:9" x14ac:dyDescent="0.35">
      <c r="A42" s="187"/>
      <c r="B42" s="187"/>
      <c r="C42" s="187"/>
      <c r="D42" s="187"/>
      <c r="E42" s="187"/>
      <c r="F42" s="187"/>
      <c r="G42" s="187"/>
      <c r="H42" s="187"/>
      <c r="I42" s="187"/>
    </row>
    <row r="43" spans="1:9" x14ac:dyDescent="0.35">
      <c r="A43" s="187"/>
      <c r="B43" s="187"/>
      <c r="C43" s="187"/>
      <c r="D43" s="187"/>
      <c r="E43" s="187"/>
      <c r="F43" s="187"/>
      <c r="G43" s="187"/>
      <c r="H43" s="187"/>
      <c r="I43" s="187"/>
    </row>
    <row r="44" spans="1:9" x14ac:dyDescent="0.35">
      <c r="A44" s="187"/>
      <c r="B44" s="187"/>
      <c r="C44" s="187"/>
      <c r="D44" s="187"/>
      <c r="E44" s="187"/>
      <c r="F44" s="187"/>
      <c r="G44" s="187"/>
      <c r="H44" s="187"/>
      <c r="I44" s="187"/>
    </row>
    <row r="45" spans="1:9" x14ac:dyDescent="0.35">
      <c r="A45" s="187"/>
      <c r="B45" s="187"/>
      <c r="C45" s="187"/>
      <c r="D45" s="187"/>
      <c r="E45" s="187"/>
      <c r="F45" s="187"/>
      <c r="G45" s="187"/>
      <c r="H45" s="187"/>
      <c r="I45" s="187"/>
    </row>
    <row r="46" spans="1:9" x14ac:dyDescent="0.35">
      <c r="A46" s="187"/>
      <c r="B46" s="187"/>
      <c r="C46" s="187"/>
      <c r="D46" s="187"/>
      <c r="E46" s="187"/>
      <c r="F46" s="187"/>
      <c r="G46" s="187"/>
      <c r="H46" s="187"/>
      <c r="I46" s="187"/>
    </row>
    <row r="47" spans="1:9" x14ac:dyDescent="0.35">
      <c r="A47" s="187"/>
      <c r="B47" s="187"/>
      <c r="C47" s="187"/>
      <c r="D47" s="187"/>
      <c r="E47" s="187"/>
      <c r="F47" s="187"/>
      <c r="G47" s="187"/>
      <c r="H47" s="187"/>
      <c r="I47" s="187"/>
    </row>
    <row r="48" spans="1:9" x14ac:dyDescent="0.35">
      <c r="A48" s="187"/>
      <c r="B48" s="187"/>
      <c r="C48" s="187"/>
      <c r="D48" s="187"/>
      <c r="E48" s="187"/>
      <c r="F48" s="187"/>
      <c r="G48" s="187"/>
      <c r="H48" s="187"/>
      <c r="I48" s="187"/>
    </row>
    <row r="49" spans="1:9" ht="15.75" customHeight="1" x14ac:dyDescent="0.35">
      <c r="A49" s="187"/>
      <c r="B49" s="187"/>
      <c r="C49" s="187"/>
      <c r="D49" s="187"/>
      <c r="E49" s="187"/>
      <c r="F49" s="187"/>
      <c r="G49" s="187"/>
      <c r="H49" s="187"/>
      <c r="I49" s="187"/>
    </row>
    <row r="50" spans="1:9" x14ac:dyDescent="0.35">
      <c r="A50" s="187"/>
      <c r="B50" s="187"/>
      <c r="C50" s="187"/>
      <c r="D50" s="187"/>
      <c r="E50" s="187"/>
      <c r="F50" s="187"/>
      <c r="G50" s="187"/>
      <c r="H50" s="187"/>
      <c r="I50" s="187"/>
    </row>
    <row r="51" spans="1:9" x14ac:dyDescent="0.35">
      <c r="A51" s="187"/>
      <c r="B51" s="187"/>
      <c r="C51" s="187"/>
      <c r="D51" s="187"/>
      <c r="E51" s="187"/>
      <c r="F51" s="187"/>
      <c r="G51" s="187"/>
      <c r="H51" s="187"/>
      <c r="I51" s="187"/>
    </row>
    <row r="52" spans="1:9" x14ac:dyDescent="0.35">
      <c r="A52" s="187"/>
      <c r="B52" s="187"/>
      <c r="C52" s="187"/>
      <c r="D52" s="187"/>
      <c r="E52" s="187"/>
      <c r="F52" s="187"/>
      <c r="G52" s="187"/>
      <c r="H52" s="187"/>
      <c r="I52" s="187"/>
    </row>
    <row r="53" spans="1:9" x14ac:dyDescent="0.35">
      <c r="A53" s="187"/>
      <c r="B53" s="187"/>
      <c r="C53" s="187"/>
      <c r="D53" s="187"/>
      <c r="E53" s="187"/>
      <c r="F53" s="187"/>
      <c r="G53" s="187"/>
      <c r="H53" s="187"/>
      <c r="I53" s="187"/>
    </row>
    <row r="54" spans="1:9" x14ac:dyDescent="0.35">
      <c r="A54" s="187"/>
      <c r="B54" s="187"/>
      <c r="C54" s="187"/>
      <c r="D54" s="187"/>
      <c r="E54" s="187"/>
      <c r="F54" s="187"/>
      <c r="G54" s="187"/>
      <c r="H54" s="187"/>
      <c r="I54" s="187"/>
    </row>
    <row r="55" spans="1:9" x14ac:dyDescent="0.35">
      <c r="A55" s="187"/>
      <c r="B55" s="187"/>
      <c r="C55" s="187"/>
      <c r="D55" s="187"/>
      <c r="E55" s="187"/>
      <c r="F55" s="187"/>
      <c r="G55" s="187"/>
      <c r="H55" s="187"/>
      <c r="I55" s="187"/>
    </row>
    <row r="56" spans="1:9" x14ac:dyDescent="0.35">
      <c r="A56" s="187"/>
      <c r="B56" s="187"/>
      <c r="C56" s="187"/>
      <c r="D56" s="187"/>
      <c r="E56" s="187"/>
      <c r="F56" s="187"/>
      <c r="G56" s="187"/>
      <c r="H56" s="187"/>
      <c r="I56" s="187"/>
    </row>
    <row r="57" spans="1:9" x14ac:dyDescent="0.35">
      <c r="A57" s="187"/>
      <c r="B57" s="187"/>
      <c r="C57" s="187"/>
      <c r="D57" s="187"/>
      <c r="E57" s="187"/>
      <c r="F57" s="187"/>
      <c r="G57" s="187"/>
      <c r="H57" s="187"/>
      <c r="I57" s="187"/>
    </row>
    <row r="58" spans="1:9" x14ac:dyDescent="0.35">
      <c r="A58" s="187"/>
      <c r="B58" s="187"/>
      <c r="C58" s="187"/>
      <c r="D58" s="187"/>
      <c r="E58" s="187"/>
      <c r="F58" s="187"/>
      <c r="G58" s="187"/>
      <c r="H58" s="187"/>
      <c r="I58" s="187"/>
    </row>
    <row r="59" spans="1:9" x14ac:dyDescent="0.35">
      <c r="A59" s="187"/>
      <c r="B59" s="187"/>
      <c r="C59" s="187"/>
      <c r="D59" s="187"/>
      <c r="E59" s="187"/>
      <c r="F59" s="187"/>
      <c r="G59" s="187"/>
      <c r="H59" s="187"/>
      <c r="I59" s="187"/>
    </row>
    <row r="60" spans="1:9" x14ac:dyDescent="0.35">
      <c r="A60" s="187"/>
      <c r="B60" s="187"/>
      <c r="C60" s="187"/>
      <c r="D60" s="187"/>
      <c r="E60" s="187"/>
      <c r="F60" s="187"/>
      <c r="G60" s="187"/>
      <c r="H60" s="187"/>
      <c r="I60" s="187"/>
    </row>
    <row r="61" spans="1:9" x14ac:dyDescent="0.35">
      <c r="A61" s="187"/>
      <c r="B61" s="187"/>
      <c r="C61" s="187"/>
      <c r="D61" s="187"/>
      <c r="E61" s="187"/>
      <c r="F61" s="187"/>
      <c r="G61" s="187"/>
      <c r="H61" s="187"/>
      <c r="I61" s="187"/>
    </row>
    <row r="62" spans="1:9" x14ac:dyDescent="0.35">
      <c r="A62" s="187"/>
      <c r="B62" s="187"/>
      <c r="C62" s="187"/>
      <c r="D62" s="187"/>
      <c r="E62" s="187"/>
      <c r="F62" s="187"/>
      <c r="G62" s="187"/>
      <c r="H62" s="187"/>
      <c r="I62" s="187"/>
    </row>
    <row r="63" spans="1:9" x14ac:dyDescent="0.35">
      <c r="A63" s="187"/>
      <c r="B63" s="187"/>
      <c r="C63" s="187"/>
      <c r="D63" s="187"/>
      <c r="E63" s="187"/>
      <c r="F63" s="187"/>
      <c r="G63" s="187"/>
      <c r="H63" s="187"/>
      <c r="I63" s="187"/>
    </row>
    <row r="64" spans="1:9" x14ac:dyDescent="0.35">
      <c r="A64" s="187"/>
      <c r="B64" s="187"/>
      <c r="C64" s="187"/>
      <c r="D64" s="187"/>
      <c r="E64" s="187"/>
      <c r="F64" s="187"/>
      <c r="G64" s="187"/>
      <c r="H64" s="187"/>
      <c r="I64" s="187"/>
    </row>
    <row r="65" spans="1:9" x14ac:dyDescent="0.35">
      <c r="A65" s="187"/>
      <c r="B65" s="187"/>
      <c r="C65" s="187"/>
      <c r="D65" s="187"/>
      <c r="E65" s="187"/>
      <c r="F65" s="187"/>
      <c r="G65" s="187"/>
      <c r="H65" s="187"/>
      <c r="I65" s="187"/>
    </row>
    <row r="66" spans="1:9" x14ac:dyDescent="0.35">
      <c r="A66" s="187"/>
      <c r="B66" s="187"/>
      <c r="C66" s="187"/>
      <c r="D66" s="187"/>
      <c r="E66" s="187"/>
      <c r="F66" s="187"/>
      <c r="G66" s="187"/>
      <c r="H66" s="187"/>
      <c r="I66" s="187"/>
    </row>
    <row r="67" spans="1:9" x14ac:dyDescent="0.35">
      <c r="A67" s="187"/>
      <c r="B67" s="187"/>
      <c r="C67" s="187"/>
      <c r="D67" s="187"/>
      <c r="E67" s="187"/>
      <c r="F67" s="187"/>
      <c r="G67" s="187"/>
      <c r="H67" s="187"/>
      <c r="I67" s="187"/>
    </row>
    <row r="68" spans="1:9" x14ac:dyDescent="0.35">
      <c r="A68" s="187"/>
      <c r="B68" s="187"/>
      <c r="C68" s="187"/>
      <c r="D68" s="187"/>
      <c r="E68" s="187"/>
      <c r="F68" s="187"/>
      <c r="G68" s="187"/>
      <c r="H68" s="187"/>
      <c r="I68" s="187"/>
    </row>
    <row r="69" spans="1:9" x14ac:dyDescent="0.35">
      <c r="A69" s="187"/>
      <c r="B69" s="187"/>
      <c r="C69" s="187"/>
      <c r="D69" s="187"/>
      <c r="E69" s="187"/>
      <c r="F69" s="187"/>
      <c r="G69" s="187"/>
      <c r="H69" s="187"/>
      <c r="I69" s="187"/>
    </row>
    <row r="70" spans="1:9" x14ac:dyDescent="0.35">
      <c r="A70" s="187"/>
      <c r="B70" s="187"/>
      <c r="C70" s="187"/>
      <c r="D70" s="187"/>
      <c r="E70" s="187"/>
      <c r="F70" s="187"/>
      <c r="G70" s="187"/>
      <c r="H70" s="187"/>
      <c r="I70" s="187"/>
    </row>
    <row r="71" spans="1:9" x14ac:dyDescent="0.35">
      <c r="A71" s="187"/>
      <c r="B71" s="187"/>
      <c r="C71" s="187"/>
      <c r="D71" s="187"/>
      <c r="E71" s="187"/>
      <c r="F71" s="187"/>
      <c r="G71" s="187"/>
      <c r="H71" s="187"/>
      <c r="I71" s="187"/>
    </row>
    <row r="72" spans="1:9" x14ac:dyDescent="0.35">
      <c r="A72" s="187"/>
      <c r="B72" s="187"/>
      <c r="C72" s="187"/>
      <c r="D72" s="187"/>
      <c r="E72" s="187"/>
      <c r="F72" s="187"/>
      <c r="G72" s="187"/>
      <c r="H72" s="187"/>
      <c r="I72" s="187"/>
    </row>
    <row r="73" spans="1:9" x14ac:dyDescent="0.35">
      <c r="A73" s="187"/>
      <c r="B73" s="187"/>
      <c r="C73" s="187"/>
      <c r="D73" s="187"/>
      <c r="E73" s="187"/>
      <c r="F73" s="187"/>
      <c r="G73" s="187"/>
      <c r="H73" s="187"/>
      <c r="I73" s="187"/>
    </row>
    <row r="74" spans="1:9" x14ac:dyDescent="0.35">
      <c r="A74" s="187"/>
      <c r="B74" s="187"/>
      <c r="C74" s="187"/>
      <c r="D74" s="187"/>
      <c r="E74" s="187"/>
      <c r="F74" s="187"/>
      <c r="G74" s="187"/>
      <c r="H74" s="187"/>
      <c r="I74" s="187"/>
    </row>
    <row r="75" spans="1:9" x14ac:dyDescent="0.35">
      <c r="A75" s="187"/>
      <c r="B75" s="187"/>
      <c r="C75" s="187"/>
      <c r="D75" s="187"/>
      <c r="E75" s="187"/>
      <c r="F75" s="187"/>
      <c r="G75" s="187"/>
      <c r="H75" s="187"/>
      <c r="I75" s="187"/>
    </row>
    <row r="76" spans="1:9" x14ac:dyDescent="0.35">
      <c r="A76" s="187"/>
      <c r="B76" s="187"/>
      <c r="C76" s="187"/>
      <c r="D76" s="187"/>
      <c r="E76" s="187"/>
      <c r="F76" s="187"/>
      <c r="G76" s="187"/>
      <c r="H76" s="187"/>
      <c r="I76" s="187"/>
    </row>
    <row r="77" spans="1:9" x14ac:dyDescent="0.35">
      <c r="A77" s="187"/>
      <c r="B77" s="187"/>
      <c r="C77" s="187"/>
      <c r="D77" s="187"/>
      <c r="E77" s="187"/>
      <c r="F77" s="187"/>
      <c r="G77" s="187"/>
      <c r="H77" s="187"/>
      <c r="I77" s="187"/>
    </row>
    <row r="78" spans="1:9" ht="13.5" customHeight="1" x14ac:dyDescent="0.35">
      <c r="A78" s="187"/>
      <c r="B78" s="187"/>
      <c r="C78" s="187"/>
      <c r="D78" s="187"/>
      <c r="E78" s="187"/>
      <c r="F78" s="187"/>
      <c r="G78" s="187"/>
      <c r="H78" s="187"/>
      <c r="I78" s="187"/>
    </row>
    <row r="79" spans="1:9" hidden="1" x14ac:dyDescent="0.35">
      <c r="A79" s="187"/>
      <c r="B79" s="187"/>
      <c r="C79" s="187"/>
      <c r="D79" s="187"/>
      <c r="E79" s="187"/>
      <c r="F79" s="187"/>
      <c r="G79" s="187"/>
      <c r="H79" s="187"/>
      <c r="I79" s="187"/>
    </row>
    <row r="80" spans="1:9" s="3" customFormat="1" ht="6.75" hidden="1" customHeight="1" x14ac:dyDescent="0.35">
      <c r="A80" s="187"/>
      <c r="B80" s="187"/>
      <c r="C80" s="187"/>
      <c r="D80" s="187"/>
      <c r="E80" s="187"/>
      <c r="F80" s="187"/>
      <c r="G80" s="187"/>
      <c r="H80" s="187"/>
      <c r="I80" s="187"/>
    </row>
    <row r="81" spans="1:9" s="3" customFormat="1" ht="15" hidden="1" customHeight="1" x14ac:dyDescent="0.35">
      <c r="A81" s="187"/>
      <c r="B81" s="187"/>
      <c r="C81" s="187"/>
      <c r="D81" s="187"/>
      <c r="E81" s="187"/>
      <c r="F81" s="187"/>
      <c r="G81" s="187"/>
      <c r="H81" s="187"/>
      <c r="I81" s="187"/>
    </row>
    <row r="82" spans="1:9" hidden="1" x14ac:dyDescent="0.35">
      <c r="A82" s="187"/>
      <c r="B82" s="187"/>
      <c r="C82" s="187"/>
      <c r="D82" s="187"/>
      <c r="E82" s="187"/>
      <c r="F82" s="187"/>
      <c r="G82" s="187"/>
      <c r="H82" s="187"/>
      <c r="I82" s="187"/>
    </row>
    <row r="83" spans="1:9" ht="9" hidden="1" customHeight="1" x14ac:dyDescent="0.35">
      <c r="A83" s="187"/>
      <c r="B83" s="187"/>
      <c r="C83" s="187"/>
      <c r="D83" s="187"/>
      <c r="E83" s="187"/>
      <c r="F83" s="187"/>
      <c r="G83" s="187"/>
      <c r="H83" s="187"/>
      <c r="I83" s="187"/>
    </row>
    <row r="84" spans="1:9" ht="22.5" hidden="1" customHeight="1" x14ac:dyDescent="0.35">
      <c r="A84" s="187"/>
      <c r="B84" s="187"/>
      <c r="C84" s="187"/>
      <c r="D84" s="187"/>
      <c r="E84" s="187"/>
      <c r="F84" s="187"/>
      <c r="G84" s="187"/>
      <c r="H84" s="187"/>
      <c r="I84" s="187"/>
    </row>
    <row r="85" spans="1:9" ht="0.75" hidden="1" customHeight="1" x14ac:dyDescent="0.35">
      <c r="A85" s="187"/>
      <c r="B85" s="187"/>
      <c r="C85" s="187"/>
      <c r="D85" s="187"/>
      <c r="E85" s="187"/>
      <c r="F85" s="187"/>
      <c r="G85" s="187"/>
      <c r="H85" s="187"/>
      <c r="I85" s="187"/>
    </row>
    <row r="86" spans="1:9" x14ac:dyDescent="0.35">
      <c r="A86" s="188" t="s">
        <v>96</v>
      </c>
      <c r="B86" s="188"/>
      <c r="C86" s="188"/>
      <c r="D86" s="188"/>
      <c r="E86" s="188"/>
      <c r="F86" s="188"/>
      <c r="G86" s="188"/>
      <c r="H86" s="188"/>
      <c r="I86" s="188"/>
    </row>
    <row r="87" spans="1:9" ht="8.25" customHeight="1" x14ac:dyDescent="0.35">
      <c r="A87" s="188"/>
      <c r="B87" s="188"/>
      <c r="C87" s="188"/>
      <c r="D87" s="188"/>
      <c r="E87" s="188"/>
      <c r="F87" s="188"/>
      <c r="G87" s="188"/>
      <c r="H87" s="188"/>
      <c r="I87" s="188"/>
    </row>
    <row r="88" spans="1:9" x14ac:dyDescent="0.35">
      <c r="A88" s="185" t="s">
        <v>89</v>
      </c>
      <c r="B88" s="185"/>
      <c r="C88" s="185"/>
      <c r="D88" s="185"/>
      <c r="E88" s="185"/>
      <c r="F88" s="185"/>
      <c r="G88" s="185"/>
      <c r="H88" s="185"/>
      <c r="I88" s="185"/>
    </row>
    <row r="89" spans="1:9" x14ac:dyDescent="0.35">
      <c r="A89" s="185"/>
      <c r="B89" s="185"/>
      <c r="C89" s="185"/>
      <c r="D89" s="185"/>
      <c r="E89" s="185"/>
      <c r="F89" s="185"/>
      <c r="G89" s="185"/>
      <c r="H89" s="185"/>
      <c r="I89" s="185"/>
    </row>
    <row r="90" spans="1:9" ht="15" customHeight="1" x14ac:dyDescent="0.35">
      <c r="A90" s="185" t="s">
        <v>95</v>
      </c>
      <c r="B90" s="185"/>
      <c r="C90" s="185"/>
      <c r="D90" s="185"/>
      <c r="E90" s="185"/>
      <c r="F90" s="185"/>
      <c r="G90" s="185"/>
      <c r="H90" s="185"/>
      <c r="I90" s="185"/>
    </row>
    <row r="91" spans="1:9" ht="13.5" customHeight="1" x14ac:dyDescent="0.35">
      <c r="A91" s="185"/>
      <c r="B91" s="185"/>
      <c r="C91" s="185"/>
      <c r="D91" s="185"/>
      <c r="E91" s="185"/>
      <c r="F91" s="185"/>
      <c r="G91" s="185"/>
      <c r="H91" s="185"/>
      <c r="I91" s="185"/>
    </row>
    <row r="92" spans="1:9" x14ac:dyDescent="0.35">
      <c r="A92" s="175" t="s">
        <v>90</v>
      </c>
      <c r="B92" s="175"/>
      <c r="C92" s="175"/>
      <c r="D92" s="175"/>
      <c r="E92" s="175"/>
      <c r="F92" s="175"/>
      <c r="G92" s="175" t="s">
        <v>93</v>
      </c>
      <c r="H92" s="175"/>
      <c r="I92" s="175"/>
    </row>
    <row r="93" spans="1:9" x14ac:dyDescent="0.35">
      <c r="A93" s="175"/>
      <c r="B93" s="175"/>
      <c r="C93" s="175"/>
      <c r="D93" s="175"/>
      <c r="E93" s="175"/>
      <c r="F93" s="175"/>
      <c r="G93" s="175"/>
      <c r="H93" s="175"/>
      <c r="I93" s="175"/>
    </row>
    <row r="94" spans="1:9" x14ac:dyDescent="0.35">
      <c r="A94" s="178" t="s">
        <v>91</v>
      </c>
      <c r="B94" s="178"/>
      <c r="C94" s="178"/>
      <c r="D94" s="178"/>
      <c r="E94" s="178"/>
      <c r="F94" s="178"/>
      <c r="G94" s="178" t="s">
        <v>109</v>
      </c>
      <c r="H94" s="178"/>
      <c r="I94" s="178"/>
    </row>
    <row r="95" spans="1:9" x14ac:dyDescent="0.35">
      <c r="A95" s="175" t="s">
        <v>90</v>
      </c>
      <c r="B95" s="175"/>
      <c r="C95" s="175"/>
      <c r="D95" s="175"/>
      <c r="E95" s="175"/>
      <c r="F95" s="175"/>
      <c r="G95" s="75"/>
      <c r="H95" s="75"/>
      <c r="I95" s="75"/>
    </row>
    <row r="96" spans="1:9" x14ac:dyDescent="0.35">
      <c r="A96" s="175"/>
      <c r="B96" s="175"/>
      <c r="C96" s="175"/>
      <c r="D96" s="175"/>
      <c r="E96" s="175"/>
      <c r="F96" s="175"/>
      <c r="G96" s="75"/>
      <c r="H96" s="75"/>
      <c r="I96" s="75"/>
    </row>
    <row r="97" spans="1:9" x14ac:dyDescent="0.35">
      <c r="A97" s="178" t="s">
        <v>30</v>
      </c>
      <c r="B97" s="178"/>
      <c r="C97" s="178"/>
      <c r="D97" s="178"/>
      <c r="E97" s="178"/>
      <c r="F97" s="178"/>
      <c r="G97" s="75"/>
      <c r="H97" s="75"/>
      <c r="I97" s="75"/>
    </row>
    <row r="98" spans="1:9" x14ac:dyDescent="0.35">
      <c r="A98" s="175" t="s">
        <v>90</v>
      </c>
      <c r="B98" s="175"/>
      <c r="C98" s="175"/>
      <c r="D98" s="175"/>
      <c r="E98" s="175"/>
      <c r="F98" s="175"/>
      <c r="G98" s="75"/>
      <c r="H98" s="75"/>
      <c r="I98" s="75"/>
    </row>
    <row r="99" spans="1:9" x14ac:dyDescent="0.35">
      <c r="A99" s="175"/>
      <c r="B99" s="175"/>
      <c r="C99" s="175"/>
      <c r="D99" s="175"/>
      <c r="E99" s="175"/>
      <c r="F99" s="175"/>
      <c r="G99" s="76"/>
      <c r="H99" s="76"/>
      <c r="I99" s="76"/>
    </row>
    <row r="100" spans="1:9" x14ac:dyDescent="0.35">
      <c r="A100" s="176" t="s">
        <v>92</v>
      </c>
      <c r="B100" s="177"/>
      <c r="C100" s="177"/>
      <c r="D100" s="177"/>
      <c r="E100" s="177"/>
      <c r="F100" s="177"/>
      <c r="G100" s="76"/>
      <c r="H100" s="76"/>
      <c r="I100" s="76"/>
    </row>
  </sheetData>
  <sheetProtection algorithmName="SHA-512" hashValue="AeaNgro0re5ia/s49PkqUDfeFv1Tv1mjDpPEnZNdAMaXYYv/4Lk/RBBCrn3LwLkLO7AYY+JzZFr8Um+iy2ICag==" saltValue="LZ6rjQxLpf1ode6rMFq92A==" spinCount="100000" sheet="1" objects="1" scenarios="1"/>
  <mergeCells count="50">
    <mergeCell ref="A5:C5"/>
    <mergeCell ref="D5:I5"/>
    <mergeCell ref="A9:C9"/>
    <mergeCell ref="D9:I9"/>
    <mergeCell ref="A2:I2"/>
    <mergeCell ref="A3:C3"/>
    <mergeCell ref="D3:I3"/>
    <mergeCell ref="A4:C4"/>
    <mergeCell ref="D4:I4"/>
    <mergeCell ref="D11:I11"/>
    <mergeCell ref="A12:C12"/>
    <mergeCell ref="D12:I12"/>
    <mergeCell ref="A6:C6"/>
    <mergeCell ref="D6:I6"/>
    <mergeCell ref="A7:C7"/>
    <mergeCell ref="D7:I7"/>
    <mergeCell ref="A8:C8"/>
    <mergeCell ref="D8:I8"/>
    <mergeCell ref="A86:I87"/>
    <mergeCell ref="A88:I89"/>
    <mergeCell ref="A21:I21"/>
    <mergeCell ref="A1:I1"/>
    <mergeCell ref="A19:C19"/>
    <mergeCell ref="A20:C20"/>
    <mergeCell ref="D17:I17"/>
    <mergeCell ref="D18:I18"/>
    <mergeCell ref="D19:I19"/>
    <mergeCell ref="D20:I20"/>
    <mergeCell ref="A13:C13"/>
    <mergeCell ref="D13:I13"/>
    <mergeCell ref="A16:I16"/>
    <mergeCell ref="A10:C10"/>
    <mergeCell ref="D10:I10"/>
    <mergeCell ref="A11:C11"/>
    <mergeCell ref="A98:F99"/>
    <mergeCell ref="A100:F100"/>
    <mergeCell ref="G92:I93"/>
    <mergeCell ref="G94:I94"/>
    <mergeCell ref="D14:I14"/>
    <mergeCell ref="D15:I15"/>
    <mergeCell ref="A14:C14"/>
    <mergeCell ref="A15:C15"/>
    <mergeCell ref="A17:C17"/>
    <mergeCell ref="A18:C18"/>
    <mergeCell ref="A90:I91"/>
    <mergeCell ref="A92:F93"/>
    <mergeCell ref="A94:F94"/>
    <mergeCell ref="A95:F96"/>
    <mergeCell ref="A97:F97"/>
    <mergeCell ref="A22:I85"/>
  </mergeCells>
  <pageMargins left="0.7" right="0.7" top="0.75" bottom="0.75" header="0.3" footer="0.3"/>
  <pageSetup paperSize="9" orientation="portrait" r:id="rId1"/>
  <ignoredErrors>
    <ignoredError sqref="D8:D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J76"/>
  <sheetViews>
    <sheetView showZeros="0" workbookViewId="0">
      <selection activeCell="I2" sqref="I2"/>
    </sheetView>
  </sheetViews>
  <sheetFormatPr defaultColWidth="9.1796875" defaultRowHeight="14.5" x14ac:dyDescent="0.35"/>
  <cols>
    <col min="1" max="1" width="2.54296875" style="1" customWidth="1"/>
    <col min="2" max="2" width="11.7265625" style="1" customWidth="1"/>
    <col min="3" max="3" width="8.81640625" style="1" customWidth="1"/>
    <col min="4" max="4" width="5.7265625" style="1" customWidth="1"/>
    <col min="5" max="6" width="9.1796875" style="1"/>
    <col min="7" max="7" width="14" style="1" customWidth="1"/>
    <col min="8" max="8" width="8.453125" style="1" customWidth="1"/>
    <col min="9" max="9" width="25.54296875" style="1" customWidth="1"/>
    <col min="10" max="16384" width="9.1796875" style="1"/>
  </cols>
  <sheetData>
    <row r="1" spans="1:9" ht="21.75" customHeight="1" thickBot="1" x14ac:dyDescent="0.4">
      <c r="A1" s="272" t="s">
        <v>7</v>
      </c>
      <c r="B1" s="273"/>
      <c r="C1" s="273"/>
      <c r="D1" s="273"/>
      <c r="E1" s="273"/>
      <c r="F1" s="273"/>
      <c r="G1" s="273"/>
      <c r="H1" s="273"/>
      <c r="I1" s="274"/>
    </row>
    <row r="2" spans="1:9" ht="18.649999999999999" customHeight="1" x14ac:dyDescent="0.35">
      <c r="A2" s="282" t="s">
        <v>8</v>
      </c>
      <c r="B2" s="276"/>
      <c r="C2" s="283"/>
      <c r="D2" s="283"/>
      <c r="E2" s="283"/>
      <c r="F2" s="284"/>
      <c r="G2" s="275" t="s">
        <v>9</v>
      </c>
      <c r="H2" s="276"/>
      <c r="I2" s="77">
        <f>kód</f>
        <v>0</v>
      </c>
    </row>
    <row r="3" spans="1:9" ht="28" customHeight="1" x14ac:dyDescent="0.35">
      <c r="A3" s="277" t="s">
        <v>10</v>
      </c>
      <c r="B3" s="278"/>
      <c r="C3" s="279">
        <f>szerződőneve</f>
        <v>0</v>
      </c>
      <c r="D3" s="280"/>
      <c r="E3" s="280"/>
      <c r="F3" s="280"/>
      <c r="G3" s="280"/>
      <c r="H3" s="280"/>
      <c r="I3" s="281"/>
    </row>
    <row r="4" spans="1:9" ht="28" customHeight="1" x14ac:dyDescent="0.35">
      <c r="A4" s="209" t="s">
        <v>11</v>
      </c>
      <c r="B4" s="210"/>
      <c r="C4" s="210"/>
      <c r="D4" s="285">
        <f>Számlázási_cím</f>
        <v>0</v>
      </c>
      <c r="E4" s="285"/>
      <c r="F4" s="285"/>
      <c r="G4" s="285"/>
      <c r="H4" s="285"/>
      <c r="I4" s="286"/>
    </row>
    <row r="5" spans="1:9" ht="28" customHeight="1" x14ac:dyDescent="0.35">
      <c r="A5" s="209" t="s">
        <v>12</v>
      </c>
      <c r="B5" s="210"/>
      <c r="C5" s="210"/>
      <c r="D5" s="285">
        <f>Levelezési_cím</f>
        <v>0</v>
      </c>
      <c r="E5" s="285"/>
      <c r="F5" s="285"/>
      <c r="G5" s="285"/>
      <c r="H5" s="285"/>
      <c r="I5" s="286"/>
    </row>
    <row r="6" spans="1:9" ht="28" customHeight="1" x14ac:dyDescent="0.35">
      <c r="A6" s="211" t="s">
        <v>13</v>
      </c>
      <c r="B6" s="212"/>
      <c r="C6" s="212"/>
      <c r="D6" s="287">
        <f>védett_objektum_címe</f>
        <v>0</v>
      </c>
      <c r="E6" s="288"/>
      <c r="F6" s="288"/>
      <c r="G6" s="288"/>
      <c r="H6" s="4" t="s">
        <v>14</v>
      </c>
      <c r="I6" s="5">
        <f>védett_objektum_jellege</f>
        <v>0</v>
      </c>
    </row>
    <row r="7" spans="1:9" ht="28" customHeight="1" x14ac:dyDescent="0.35">
      <c r="A7" s="211" t="s">
        <v>15</v>
      </c>
      <c r="B7" s="212"/>
      <c r="C7" s="4" t="s">
        <v>16</v>
      </c>
      <c r="D7" s="289"/>
      <c r="E7" s="290"/>
      <c r="F7" s="290"/>
      <c r="G7" s="290"/>
      <c r="H7" s="290"/>
      <c r="I7" s="291"/>
    </row>
    <row r="8" spans="1:9" ht="28" customHeight="1" x14ac:dyDescent="0.35">
      <c r="A8" s="6"/>
      <c r="B8" s="7"/>
      <c r="C8" s="4" t="s">
        <v>17</v>
      </c>
      <c r="D8" s="256"/>
      <c r="E8" s="256"/>
      <c r="F8" s="256"/>
      <c r="G8" s="256"/>
      <c r="H8" s="256"/>
      <c r="I8" s="292"/>
    </row>
    <row r="9" spans="1:9" ht="28" customHeight="1" x14ac:dyDescent="0.35">
      <c r="A9" s="8"/>
      <c r="B9" s="9"/>
      <c r="C9" s="7" t="s">
        <v>18</v>
      </c>
      <c r="D9" s="10"/>
      <c r="E9" s="214"/>
      <c r="F9" s="214"/>
      <c r="G9" s="214"/>
      <c r="H9" s="214"/>
      <c r="I9" s="219"/>
    </row>
    <row r="10" spans="1:9" ht="28" customHeight="1" x14ac:dyDescent="0.35">
      <c r="A10" s="264" t="s">
        <v>19</v>
      </c>
      <c r="B10" s="265"/>
      <c r="C10" s="293">
        <f>e_mail_címe</f>
        <v>0</v>
      </c>
      <c r="D10" s="294"/>
      <c r="E10" s="294"/>
      <c r="F10" s="294"/>
      <c r="G10" s="294"/>
      <c r="H10" s="294"/>
      <c r="I10" s="295"/>
    </row>
    <row r="11" spans="1:9" ht="12.75" customHeight="1" x14ac:dyDescent="0.35">
      <c r="A11" s="11"/>
      <c r="B11" s="12"/>
      <c r="C11" s="12"/>
      <c r="D11" s="12"/>
      <c r="E11" s="12"/>
      <c r="F11" s="12"/>
      <c r="G11" s="12"/>
      <c r="H11" s="12"/>
      <c r="I11" s="13"/>
    </row>
    <row r="12" spans="1:9" ht="26.15" customHeight="1" x14ac:dyDescent="0.35">
      <c r="A12" s="211" t="s">
        <v>20</v>
      </c>
      <c r="B12" s="212"/>
      <c r="C12" s="212"/>
      <c r="D12" s="212"/>
      <c r="E12" s="266" t="s">
        <v>63</v>
      </c>
      <c r="F12" s="266"/>
      <c r="G12" s="266"/>
      <c r="H12" s="266"/>
      <c r="I12" s="267"/>
    </row>
    <row r="13" spans="1:9" ht="26.15" customHeight="1" x14ac:dyDescent="0.35">
      <c r="A13" s="220" t="s">
        <v>16</v>
      </c>
      <c r="B13" s="213"/>
      <c r="C13" s="7"/>
      <c r="D13" s="7"/>
      <c r="E13" s="7"/>
      <c r="F13" s="213" t="s">
        <v>21</v>
      </c>
      <c r="G13" s="213"/>
      <c r="H13" s="213"/>
      <c r="I13" s="259"/>
    </row>
    <row r="14" spans="1:9" ht="28" customHeight="1" x14ac:dyDescent="0.35">
      <c r="A14" s="16" t="s">
        <v>1</v>
      </c>
      <c r="B14" s="260">
        <f>értesítendő_név1</f>
        <v>0</v>
      </c>
      <c r="C14" s="260"/>
      <c r="D14" s="260"/>
      <c r="E14" s="260"/>
      <c r="F14" s="261">
        <f>értesítendő_telefonszáma1</f>
        <v>0</v>
      </c>
      <c r="G14" s="262"/>
      <c r="H14" s="262"/>
      <c r="I14" s="263"/>
    </row>
    <row r="15" spans="1:9" ht="28" customHeight="1" x14ac:dyDescent="0.35">
      <c r="A15" s="17" t="s">
        <v>2</v>
      </c>
      <c r="B15" s="218">
        <f>értesítendő_név2</f>
        <v>0</v>
      </c>
      <c r="C15" s="218"/>
      <c r="D15" s="218"/>
      <c r="E15" s="218"/>
      <c r="F15" s="215">
        <f>értesítendő_telefonszáma2</f>
        <v>0</v>
      </c>
      <c r="G15" s="216"/>
      <c r="H15" s="216"/>
      <c r="I15" s="217"/>
    </row>
    <row r="16" spans="1:9" ht="28" customHeight="1" x14ac:dyDescent="0.35">
      <c r="A16" s="17" t="s">
        <v>3</v>
      </c>
      <c r="B16" s="218">
        <f>értesítendő_név3</f>
        <v>0</v>
      </c>
      <c r="C16" s="218"/>
      <c r="D16" s="218"/>
      <c r="E16" s="218"/>
      <c r="F16" s="215">
        <f>értesítendő_telefonszáma3</f>
        <v>0</v>
      </c>
      <c r="G16" s="216"/>
      <c r="H16" s="216"/>
      <c r="I16" s="217"/>
    </row>
    <row r="17" spans="1:9" ht="28" customHeight="1" x14ac:dyDescent="0.35">
      <c r="A17" s="17" t="s">
        <v>22</v>
      </c>
      <c r="B17" s="218">
        <f>értesítendő_név4</f>
        <v>0</v>
      </c>
      <c r="C17" s="218"/>
      <c r="D17" s="218"/>
      <c r="E17" s="218"/>
      <c r="F17" s="215">
        <f>értesítendő_telefonszáma4</f>
        <v>0</v>
      </c>
      <c r="G17" s="216"/>
      <c r="H17" s="216"/>
      <c r="I17" s="217"/>
    </row>
    <row r="18" spans="1:9" ht="28" customHeight="1" x14ac:dyDescent="0.35">
      <c r="A18" s="17" t="s">
        <v>23</v>
      </c>
      <c r="B18" s="218">
        <f>értesítendő_név5</f>
        <v>0</v>
      </c>
      <c r="C18" s="218"/>
      <c r="D18" s="218"/>
      <c r="E18" s="218"/>
      <c r="F18" s="215">
        <f>értesítendő_telefonszáma5</f>
        <v>0</v>
      </c>
      <c r="G18" s="216"/>
      <c r="H18" s="216"/>
      <c r="I18" s="217"/>
    </row>
    <row r="19" spans="1:9" ht="28" customHeight="1" x14ac:dyDescent="0.35">
      <c r="A19" s="17" t="s">
        <v>24</v>
      </c>
      <c r="B19" s="218">
        <f>értesítendő_név6</f>
        <v>0</v>
      </c>
      <c r="C19" s="218"/>
      <c r="D19" s="218"/>
      <c r="E19" s="218"/>
      <c r="F19" s="215">
        <f>értesítendő_telefonszáma6</f>
        <v>0</v>
      </c>
      <c r="G19" s="216"/>
      <c r="H19" s="216"/>
      <c r="I19" s="217"/>
    </row>
    <row r="20" spans="1:9" ht="26.15" customHeight="1" x14ac:dyDescent="0.35">
      <c r="A20" s="18"/>
      <c r="B20" s="19"/>
      <c r="C20" s="19"/>
      <c r="D20" s="19"/>
      <c r="E20" s="20"/>
      <c r="F20" s="19"/>
      <c r="G20" s="19"/>
      <c r="H20" s="19"/>
      <c r="I20" s="21"/>
    </row>
    <row r="21" spans="1:9" ht="20.25" customHeight="1" x14ac:dyDescent="0.35">
      <c r="A21" s="22"/>
      <c r="B21" s="23"/>
      <c r="C21" s="23"/>
      <c r="D21" s="23"/>
      <c r="E21" s="23"/>
      <c r="F21" s="23"/>
      <c r="G21" s="23"/>
      <c r="H21" s="23"/>
      <c r="I21" s="24"/>
    </row>
    <row r="22" spans="1:9" x14ac:dyDescent="0.35">
      <c r="A22" s="211" t="s">
        <v>25</v>
      </c>
      <c r="B22" s="212"/>
      <c r="C22" s="257">
        <f>fizetési_mód</f>
        <v>0</v>
      </c>
      <c r="D22" s="257"/>
      <c r="E22" s="257"/>
      <c r="F22" s="212" t="s">
        <v>26</v>
      </c>
      <c r="G22" s="212"/>
      <c r="H22" s="257">
        <f>fizetési_rendszeresség</f>
        <v>0</v>
      </c>
      <c r="I22" s="258"/>
    </row>
    <row r="23" spans="1:9" ht="19.5" customHeight="1" x14ac:dyDescent="0.35">
      <c r="A23" s="6"/>
      <c r="B23" s="7"/>
      <c r="C23" s="7"/>
      <c r="D23" s="7"/>
      <c r="E23" s="7"/>
      <c r="F23" s="7"/>
      <c r="G23" s="7"/>
      <c r="H23" s="7"/>
      <c r="I23" s="15"/>
    </row>
    <row r="24" spans="1:9" ht="15.5" x14ac:dyDescent="0.35">
      <c r="A24" s="268" t="s">
        <v>27</v>
      </c>
      <c r="B24" s="269"/>
      <c r="C24" s="269"/>
      <c r="D24" s="269"/>
      <c r="E24" s="269"/>
      <c r="F24" s="269"/>
      <c r="G24" s="25">
        <f>Eseménylista</f>
        <v>0</v>
      </c>
      <c r="H24" s="14"/>
      <c r="I24" s="26"/>
    </row>
    <row r="25" spans="1:9" x14ac:dyDescent="0.35">
      <c r="A25" s="27"/>
      <c r="B25" s="4"/>
      <c r="C25" s="7"/>
      <c r="D25" s="7"/>
      <c r="E25" s="7"/>
      <c r="F25" s="7"/>
      <c r="G25" s="7"/>
      <c r="H25" s="7"/>
      <c r="I25" s="15"/>
    </row>
    <row r="26" spans="1:9" ht="12" customHeight="1" x14ac:dyDescent="0.35">
      <c r="A26" s="6"/>
      <c r="B26" s="7"/>
      <c r="C26" s="7"/>
      <c r="D26" s="7"/>
      <c r="E26" s="7"/>
      <c r="F26" s="7"/>
      <c r="G26" s="7"/>
      <c r="H26" s="7"/>
      <c r="I26" s="15"/>
    </row>
    <row r="27" spans="1:9" ht="16" customHeight="1" x14ac:dyDescent="0.35">
      <c r="A27" s="220" t="s">
        <v>28</v>
      </c>
      <c r="B27" s="213"/>
      <c r="C27" s="251" t="s">
        <v>69</v>
      </c>
      <c r="D27" s="251"/>
      <c r="E27" s="251"/>
      <c r="F27" s="251"/>
      <c r="G27" s="251"/>
      <c r="H27" s="251"/>
      <c r="I27" s="252"/>
    </row>
    <row r="28" spans="1:9" ht="16" customHeight="1" x14ac:dyDescent="0.35">
      <c r="A28" s="28"/>
      <c r="B28" s="29"/>
      <c r="C28" s="251" t="s">
        <v>70</v>
      </c>
      <c r="D28" s="251"/>
      <c r="E28" s="251"/>
      <c r="F28" s="251"/>
      <c r="G28" s="251"/>
      <c r="H28" s="251"/>
      <c r="I28" s="252"/>
    </row>
    <row r="29" spans="1:9" ht="16" customHeight="1" x14ac:dyDescent="0.35">
      <c r="A29" s="28"/>
      <c r="B29" s="29"/>
      <c r="C29" s="253" t="s">
        <v>61</v>
      </c>
      <c r="D29" s="253"/>
      <c r="E29" s="253"/>
      <c r="F29" s="253"/>
      <c r="G29" s="253"/>
      <c r="H29" s="253"/>
      <c r="I29" s="254"/>
    </row>
    <row r="30" spans="1:9" ht="9.75" customHeight="1" thickBot="1" x14ac:dyDescent="0.4">
      <c r="A30" s="30"/>
      <c r="B30" s="31"/>
      <c r="C30" s="32"/>
      <c r="D30" s="32"/>
      <c r="E30" s="32"/>
      <c r="F30" s="32"/>
      <c r="G30" s="32"/>
      <c r="H30" s="32"/>
      <c r="I30" s="33"/>
    </row>
    <row r="31" spans="1:9" ht="9.75" customHeight="1" x14ac:dyDescent="0.35">
      <c r="A31" s="6"/>
      <c r="B31" s="7"/>
      <c r="C31" s="34"/>
      <c r="D31" s="34"/>
      <c r="E31" s="34"/>
      <c r="F31" s="34"/>
      <c r="G31" s="34"/>
      <c r="H31" s="34"/>
      <c r="I31" s="35"/>
    </row>
    <row r="32" spans="1:9" x14ac:dyDescent="0.35">
      <c r="A32" s="6"/>
      <c r="B32" s="7"/>
      <c r="C32" s="7"/>
      <c r="D32" s="7"/>
      <c r="E32" s="7"/>
      <c r="F32" s="7"/>
      <c r="G32" s="7"/>
      <c r="H32" s="7"/>
      <c r="I32" s="15"/>
    </row>
    <row r="33" spans="1:10" x14ac:dyDescent="0.35">
      <c r="A33" s="211" t="s">
        <v>29</v>
      </c>
      <c r="B33" s="212"/>
      <c r="C33" s="212"/>
      <c r="D33" s="255" t="s">
        <v>60</v>
      </c>
      <c r="E33" s="256"/>
      <c r="F33" s="256"/>
      <c r="G33" s="212"/>
      <c r="H33" s="212"/>
      <c r="I33" s="15"/>
    </row>
    <row r="34" spans="1:10" x14ac:dyDescent="0.35">
      <c r="A34" s="6"/>
      <c r="B34" s="7"/>
      <c r="C34" s="7"/>
      <c r="D34" s="7"/>
      <c r="E34" s="7"/>
      <c r="F34" s="7"/>
      <c r="G34" s="7"/>
      <c r="H34" s="7"/>
      <c r="I34" s="15"/>
    </row>
    <row r="35" spans="1:10" x14ac:dyDescent="0.35">
      <c r="A35" s="27"/>
      <c r="B35" s="213"/>
      <c r="C35" s="213"/>
      <c r="D35" s="213"/>
      <c r="E35" s="213"/>
      <c r="F35" s="213"/>
      <c r="G35" s="7"/>
      <c r="H35" s="7"/>
      <c r="I35" s="15"/>
    </row>
    <row r="36" spans="1:10" x14ac:dyDescent="0.35">
      <c r="A36" s="36"/>
      <c r="B36" s="37"/>
      <c r="C36" s="37"/>
      <c r="D36" s="249"/>
      <c r="E36" s="249"/>
      <c r="F36" s="38"/>
      <c r="G36" s="249"/>
      <c r="H36" s="249"/>
      <c r="I36" s="39"/>
    </row>
    <row r="37" spans="1:10" ht="15" thickBot="1" x14ac:dyDescent="0.4">
      <c r="A37" s="40"/>
      <c r="B37" s="41"/>
      <c r="C37" s="41"/>
      <c r="D37" s="250" t="s">
        <v>30</v>
      </c>
      <c r="E37" s="250"/>
      <c r="F37" s="250"/>
      <c r="G37" s="250"/>
      <c r="H37" s="250"/>
      <c r="I37" s="42"/>
    </row>
    <row r="38" spans="1:10" ht="9" customHeight="1" x14ac:dyDescent="0.35">
      <c r="A38" s="37"/>
      <c r="B38" s="37"/>
      <c r="C38" s="37"/>
      <c r="D38" s="37"/>
      <c r="E38" s="37"/>
      <c r="F38" s="37"/>
      <c r="G38" s="37"/>
      <c r="H38" s="37"/>
      <c r="I38" s="37"/>
    </row>
    <row r="39" spans="1:10" ht="26.25" customHeight="1" x14ac:dyDescent="0.35">
      <c r="A39" s="236" t="s">
        <v>34</v>
      </c>
      <c r="B39" s="237"/>
      <c r="C39" s="237"/>
      <c r="D39" s="237"/>
      <c r="E39" s="237"/>
      <c r="F39" s="237"/>
      <c r="G39" s="237"/>
      <c r="H39" s="237"/>
      <c r="I39" s="238"/>
      <c r="J39" s="2"/>
    </row>
    <row r="40" spans="1:10" x14ac:dyDescent="0.35">
      <c r="A40" s="242" t="s">
        <v>35</v>
      </c>
      <c r="B40" s="243"/>
      <c r="C40" s="244"/>
      <c r="D40" s="244"/>
      <c r="E40" s="244"/>
      <c r="F40" s="43"/>
      <c r="G40" s="43"/>
      <c r="H40" s="43"/>
      <c r="I40" s="44"/>
    </row>
    <row r="41" spans="1:10" ht="23.25" customHeight="1" x14ac:dyDescent="0.35">
      <c r="A41" s="242"/>
      <c r="B41" s="243"/>
      <c r="C41" s="245"/>
      <c r="D41" s="245"/>
      <c r="E41" s="245"/>
      <c r="F41" s="234" t="s">
        <v>203</v>
      </c>
      <c r="G41" s="221"/>
      <c r="H41" s="246" t="s">
        <v>36</v>
      </c>
      <c r="I41" s="247"/>
    </row>
    <row r="42" spans="1:10" ht="24" customHeight="1" x14ac:dyDescent="0.35">
      <c r="A42" s="270" t="s">
        <v>37</v>
      </c>
      <c r="B42" s="271"/>
      <c r="C42" s="239"/>
      <c r="D42" s="239"/>
      <c r="E42" s="239"/>
      <c r="F42" s="248" t="s">
        <v>38</v>
      </c>
      <c r="G42" s="248"/>
      <c r="H42" s="240"/>
      <c r="I42" s="241"/>
    </row>
    <row r="43" spans="1:10" ht="26.15" customHeight="1" x14ac:dyDescent="0.35">
      <c r="A43" s="45"/>
      <c r="B43" s="43"/>
      <c r="C43" s="235"/>
      <c r="D43" s="235"/>
      <c r="E43" s="235"/>
      <c r="F43" s="221"/>
      <c r="G43" s="43"/>
      <c r="H43" s="43"/>
      <c r="I43" s="44"/>
    </row>
    <row r="44" spans="1:10" ht="26.15" customHeight="1" x14ac:dyDescent="0.35">
      <c r="A44" s="45"/>
      <c r="B44" s="43"/>
      <c r="C44" s="43"/>
      <c r="D44" s="43"/>
      <c r="E44" s="43"/>
      <c r="F44" s="43"/>
      <c r="G44" s="43"/>
      <c r="H44" s="43"/>
      <c r="I44" s="44"/>
    </row>
    <row r="45" spans="1:10" ht="26.15" customHeight="1" x14ac:dyDescent="0.35">
      <c r="A45" s="222" t="s">
        <v>39</v>
      </c>
      <c r="B45" s="223"/>
      <c r="C45" s="223"/>
      <c r="D45" s="223"/>
      <c r="E45" s="223"/>
      <c r="F45" s="223"/>
      <c r="G45" s="223"/>
      <c r="H45" s="223"/>
      <c r="I45" s="224"/>
    </row>
    <row r="46" spans="1:10" ht="26.15" customHeight="1" x14ac:dyDescent="0.35">
      <c r="A46" s="45"/>
      <c r="B46" s="221" t="s">
        <v>40</v>
      </c>
      <c r="C46" s="221"/>
      <c r="D46" s="221"/>
      <c r="E46" s="221" t="s">
        <v>41</v>
      </c>
      <c r="F46" s="221"/>
      <c r="G46" s="221"/>
      <c r="H46" s="221"/>
      <c r="I46" s="225"/>
    </row>
    <row r="47" spans="1:10" ht="26.15" customHeight="1" x14ac:dyDescent="0.35">
      <c r="A47" s="121"/>
      <c r="B47" s="221"/>
      <c r="C47" s="221"/>
      <c r="D47" s="221"/>
      <c r="E47" s="123" t="s">
        <v>196</v>
      </c>
      <c r="F47" s="123" t="s">
        <v>197</v>
      </c>
      <c r="G47" s="123" t="s">
        <v>198</v>
      </c>
      <c r="H47" s="123" t="s">
        <v>199</v>
      </c>
      <c r="I47" s="124" t="s">
        <v>200</v>
      </c>
    </row>
    <row r="48" spans="1:10" ht="20.149999999999999" customHeight="1" x14ac:dyDescent="0.35">
      <c r="A48" s="45" t="s">
        <v>1</v>
      </c>
      <c r="B48" s="122" t="s">
        <v>60</v>
      </c>
      <c r="C48" s="122"/>
      <c r="D48" s="122"/>
      <c r="E48" s="125"/>
      <c r="F48" s="125"/>
      <c r="G48" s="125"/>
      <c r="H48" s="125"/>
      <c r="I48" s="125"/>
    </row>
    <row r="49" spans="1:9" ht="20.149999999999999" customHeight="1" x14ac:dyDescent="0.35">
      <c r="A49" s="45" t="s">
        <v>2</v>
      </c>
      <c r="B49" s="122" t="s">
        <v>60</v>
      </c>
      <c r="C49" s="122"/>
      <c r="D49" s="122"/>
      <c r="E49" s="126"/>
      <c r="F49" s="127" t="s">
        <v>60</v>
      </c>
      <c r="G49" s="127"/>
      <c r="H49" s="127"/>
      <c r="I49" s="127"/>
    </row>
    <row r="50" spans="1:9" ht="20.149999999999999" customHeight="1" x14ac:dyDescent="0.35">
      <c r="A50" s="45" t="s">
        <v>3</v>
      </c>
      <c r="B50" s="122" t="s">
        <v>60</v>
      </c>
      <c r="C50" s="122"/>
      <c r="D50" s="122"/>
      <c r="E50" s="127"/>
      <c r="F50" s="127" t="s">
        <v>60</v>
      </c>
      <c r="G50" s="127"/>
      <c r="H50" s="127"/>
      <c r="I50" s="127"/>
    </row>
    <row r="51" spans="1:9" ht="20.149999999999999" customHeight="1" x14ac:dyDescent="0.35">
      <c r="A51" s="45" t="s">
        <v>22</v>
      </c>
      <c r="B51" s="122" t="s">
        <v>60</v>
      </c>
      <c r="C51" s="122"/>
      <c r="D51" s="122"/>
      <c r="E51" s="127"/>
      <c r="F51" s="127" t="s">
        <v>60</v>
      </c>
      <c r="G51" s="127"/>
      <c r="H51" s="127"/>
      <c r="I51" s="127"/>
    </row>
    <row r="52" spans="1:9" ht="20.149999999999999" customHeight="1" x14ac:dyDescent="0.35">
      <c r="A52" s="45" t="s">
        <v>23</v>
      </c>
      <c r="B52" s="122" t="s">
        <v>60</v>
      </c>
      <c r="C52" s="122"/>
      <c r="D52" s="122"/>
      <c r="E52" s="127"/>
      <c r="F52" s="127" t="s">
        <v>60</v>
      </c>
      <c r="G52" s="127"/>
      <c r="H52" s="127"/>
      <c r="I52" s="127"/>
    </row>
    <row r="53" spans="1:9" ht="20.149999999999999" customHeight="1" x14ac:dyDescent="0.35">
      <c r="A53" s="45" t="s">
        <v>24</v>
      </c>
      <c r="B53" s="122" t="s">
        <v>60</v>
      </c>
      <c r="C53" s="122"/>
      <c r="D53" s="122"/>
      <c r="E53" s="127"/>
      <c r="F53" s="127" t="s">
        <v>60</v>
      </c>
      <c r="G53" s="127"/>
      <c r="H53" s="127"/>
      <c r="I53" s="127"/>
    </row>
    <row r="54" spans="1:9" ht="20.149999999999999" customHeight="1" x14ac:dyDescent="0.35">
      <c r="A54" s="45" t="s">
        <v>43</v>
      </c>
      <c r="B54" s="122" t="s">
        <v>60</v>
      </c>
      <c r="C54" s="122"/>
      <c r="D54" s="122"/>
      <c r="E54" s="127"/>
      <c r="F54" s="127" t="s">
        <v>60</v>
      </c>
      <c r="G54" s="127"/>
      <c r="H54" s="127"/>
      <c r="I54" s="127"/>
    </row>
    <row r="55" spans="1:9" ht="20.149999999999999" customHeight="1" x14ac:dyDescent="0.35">
      <c r="A55" s="45" t="s">
        <v>44</v>
      </c>
      <c r="B55" s="122" t="s">
        <v>60</v>
      </c>
      <c r="C55" s="122"/>
      <c r="D55" s="122"/>
      <c r="E55" s="127"/>
      <c r="F55" s="127" t="s">
        <v>60</v>
      </c>
      <c r="G55" s="127"/>
      <c r="H55" s="127"/>
      <c r="I55" s="127"/>
    </row>
    <row r="56" spans="1:9" ht="20.149999999999999" customHeight="1" x14ac:dyDescent="0.35">
      <c r="A56" s="45" t="s">
        <v>45</v>
      </c>
      <c r="B56" s="122" t="s">
        <v>60</v>
      </c>
      <c r="C56" s="122"/>
      <c r="D56" s="122"/>
      <c r="E56" s="127"/>
      <c r="F56" s="127" t="s">
        <v>60</v>
      </c>
      <c r="G56" s="127"/>
      <c r="H56" s="127"/>
      <c r="I56" s="127"/>
    </row>
    <row r="57" spans="1:9" ht="20.149999999999999" customHeight="1" x14ac:dyDescent="0.35">
      <c r="A57" s="45" t="s">
        <v>46</v>
      </c>
      <c r="B57" s="122" t="s">
        <v>60</v>
      </c>
      <c r="C57" s="122"/>
      <c r="D57" s="122"/>
      <c r="E57" s="127"/>
      <c r="F57" s="127" t="s">
        <v>60</v>
      </c>
      <c r="G57" s="127"/>
      <c r="H57" s="127"/>
      <c r="I57" s="127"/>
    </row>
    <row r="58" spans="1:9" ht="20.149999999999999" customHeight="1" x14ac:dyDescent="0.35">
      <c r="A58" s="45" t="s">
        <v>47</v>
      </c>
      <c r="B58" s="122" t="s">
        <v>60</v>
      </c>
      <c r="C58" s="122"/>
      <c r="D58" s="122"/>
      <c r="E58" s="127"/>
      <c r="F58" s="127" t="s">
        <v>60</v>
      </c>
      <c r="G58" s="127"/>
      <c r="H58" s="127"/>
      <c r="I58" s="127"/>
    </row>
    <row r="59" spans="1:9" ht="20.149999999999999" customHeight="1" x14ac:dyDescent="0.35">
      <c r="A59" s="45" t="s">
        <v>48</v>
      </c>
      <c r="B59" s="122" t="s">
        <v>60</v>
      </c>
      <c r="C59" s="122"/>
      <c r="D59" s="122"/>
      <c r="E59" s="127"/>
      <c r="F59" s="127" t="s">
        <v>60</v>
      </c>
      <c r="G59" s="127"/>
      <c r="H59" s="127"/>
      <c r="I59" s="127"/>
    </row>
    <row r="60" spans="1:9" ht="20.149999999999999" customHeight="1" x14ac:dyDescent="0.35">
      <c r="A60" s="45" t="s">
        <v>49</v>
      </c>
      <c r="B60" s="122"/>
      <c r="C60" s="122"/>
      <c r="D60" s="122"/>
      <c r="E60" s="127"/>
      <c r="F60" s="127"/>
      <c r="G60" s="127"/>
      <c r="H60" s="127"/>
      <c r="I60" s="127"/>
    </row>
    <row r="61" spans="1:9" ht="20.149999999999999" customHeight="1" x14ac:dyDescent="0.35">
      <c r="A61" s="45" t="s">
        <v>50</v>
      </c>
      <c r="B61" s="122"/>
      <c r="C61" s="122"/>
      <c r="D61" s="122"/>
      <c r="E61" s="127"/>
      <c r="F61" s="127"/>
      <c r="G61" s="127"/>
      <c r="H61" s="127"/>
      <c r="I61" s="127"/>
    </row>
    <row r="62" spans="1:9" ht="20.149999999999999" customHeight="1" x14ac:dyDescent="0.35">
      <c r="A62" s="45" t="s">
        <v>51</v>
      </c>
      <c r="B62" s="122"/>
      <c r="C62" s="122"/>
      <c r="D62" s="122"/>
      <c r="E62" s="127"/>
      <c r="F62" s="127"/>
      <c r="G62" s="127"/>
      <c r="H62" s="127"/>
      <c r="I62" s="127"/>
    </row>
    <row r="63" spans="1:9" ht="20.149999999999999" customHeight="1" x14ac:dyDescent="0.35">
      <c r="A63" s="45" t="s">
        <v>52</v>
      </c>
      <c r="B63" s="122" t="s">
        <v>60</v>
      </c>
      <c r="C63" s="128"/>
      <c r="D63" s="129"/>
      <c r="E63" s="127"/>
      <c r="F63" s="127"/>
      <c r="G63" s="127"/>
      <c r="H63" s="127"/>
      <c r="I63" s="127"/>
    </row>
    <row r="64" spans="1:9" ht="18.75" customHeight="1" x14ac:dyDescent="0.35">
      <c r="A64" s="226" t="s">
        <v>201</v>
      </c>
      <c r="B64" s="227"/>
      <c r="C64" s="43" t="s">
        <v>53</v>
      </c>
      <c r="D64" s="48"/>
      <c r="E64" s="230" t="s">
        <v>202</v>
      </c>
      <c r="F64" s="231"/>
      <c r="G64" s="130" t="s">
        <v>53</v>
      </c>
      <c r="H64" s="130" t="s">
        <v>54</v>
      </c>
      <c r="I64" s="131"/>
    </row>
    <row r="65" spans="1:9" ht="22.5" customHeight="1" x14ac:dyDescent="0.35">
      <c r="A65" s="228"/>
      <c r="B65" s="229"/>
      <c r="C65" s="43" t="s">
        <v>54</v>
      </c>
      <c r="D65" s="43"/>
      <c r="E65" s="232" t="s">
        <v>55</v>
      </c>
      <c r="F65" s="233"/>
      <c r="G65" s="132" t="s">
        <v>57</v>
      </c>
      <c r="H65" s="43" t="s">
        <v>56</v>
      </c>
      <c r="I65" s="44"/>
    </row>
    <row r="66" spans="1:9" ht="20.149999999999999" customHeight="1" x14ac:dyDescent="0.35">
      <c r="A66" s="222" t="s">
        <v>28</v>
      </c>
      <c r="B66" s="223"/>
      <c r="C66" s="49"/>
      <c r="D66" s="49"/>
      <c r="E66" s="49"/>
      <c r="F66" s="49"/>
      <c r="G66" s="49"/>
      <c r="H66" s="49"/>
      <c r="I66" s="50"/>
    </row>
    <row r="67" spans="1:9" ht="20.149999999999999" customHeight="1" x14ac:dyDescent="0.35">
      <c r="A67" s="51"/>
      <c r="B67" s="46"/>
      <c r="C67" s="46"/>
      <c r="D67" s="46"/>
      <c r="E67" s="46"/>
      <c r="F67" s="46"/>
      <c r="G67" s="46"/>
      <c r="H67" s="46"/>
      <c r="I67" s="52"/>
    </row>
    <row r="68" spans="1:9" ht="20.149999999999999" customHeight="1" x14ac:dyDescent="0.35">
      <c r="A68" s="53"/>
      <c r="B68" s="54"/>
      <c r="C68" s="54"/>
      <c r="D68" s="54"/>
      <c r="E68" s="54"/>
      <c r="F68" s="54"/>
      <c r="G68" s="54"/>
      <c r="H68" s="54"/>
      <c r="I68" s="55"/>
    </row>
    <row r="69" spans="1:9" ht="20.149999999999999" customHeight="1" x14ac:dyDescent="0.35">
      <c r="A69" s="53"/>
      <c r="B69" s="54"/>
      <c r="C69" s="54"/>
      <c r="D69" s="54"/>
      <c r="E69" s="54"/>
      <c r="F69" s="54"/>
      <c r="G69" s="54"/>
      <c r="H69" s="54"/>
      <c r="I69" s="55"/>
    </row>
    <row r="70" spans="1:9" ht="20.149999999999999" customHeight="1" x14ac:dyDescent="0.35">
      <c r="A70" s="53"/>
      <c r="B70" s="119"/>
      <c r="C70" s="119"/>
      <c r="D70" s="119"/>
      <c r="E70" s="119"/>
      <c r="F70" s="119"/>
      <c r="G70" s="119"/>
      <c r="H70" s="119"/>
      <c r="I70" s="55"/>
    </row>
    <row r="71" spans="1:9" ht="20.149999999999999" customHeight="1" x14ac:dyDescent="0.35">
      <c r="A71" s="53"/>
      <c r="B71" s="54"/>
      <c r="C71" s="54"/>
      <c r="D71" s="54"/>
      <c r="E71" s="54"/>
      <c r="F71" s="54"/>
      <c r="G71" s="54"/>
      <c r="H71" s="54"/>
      <c r="I71" s="55"/>
    </row>
    <row r="72" spans="1:9" ht="20.149999999999999" customHeight="1" x14ac:dyDescent="0.35">
      <c r="A72" s="53"/>
      <c r="B72" s="119"/>
      <c r="C72" s="119"/>
      <c r="D72" s="119"/>
      <c r="E72" s="119"/>
      <c r="F72" s="119"/>
      <c r="G72" s="119"/>
      <c r="H72" s="119"/>
      <c r="I72" s="55"/>
    </row>
    <row r="73" spans="1:9" ht="20.149999999999999" customHeight="1" x14ac:dyDescent="0.35">
      <c r="A73" s="53"/>
      <c r="B73" s="54"/>
      <c r="C73" s="54"/>
      <c r="D73" s="54"/>
      <c r="E73" s="54"/>
      <c r="F73" s="54"/>
      <c r="G73" s="54"/>
      <c r="H73" s="54"/>
      <c r="I73" s="55"/>
    </row>
    <row r="74" spans="1:9" ht="20.149999999999999" customHeight="1" x14ac:dyDescent="0.35">
      <c r="A74" s="56"/>
      <c r="B74" s="47"/>
      <c r="C74" s="47"/>
      <c r="D74" s="47"/>
      <c r="E74" s="47"/>
      <c r="F74" s="47"/>
      <c r="G74" s="47"/>
      <c r="H74" s="47"/>
      <c r="I74" s="57"/>
    </row>
    <row r="75" spans="1:9" x14ac:dyDescent="0.35">
      <c r="A75" s="48"/>
      <c r="B75" s="48"/>
      <c r="C75" s="48"/>
      <c r="D75" s="48"/>
      <c r="E75" s="48"/>
      <c r="F75" s="48"/>
      <c r="G75" s="48"/>
      <c r="H75" s="48"/>
      <c r="I75" s="48"/>
    </row>
    <row r="76" spans="1:9" x14ac:dyDescent="0.35">
      <c r="A76" s="48"/>
      <c r="B76" s="48"/>
      <c r="C76" s="48"/>
      <c r="D76" s="48"/>
      <c r="E76" s="48"/>
      <c r="F76" s="48"/>
      <c r="G76" s="48"/>
      <c r="H76" s="48"/>
      <c r="I76" s="48"/>
    </row>
  </sheetData>
  <sheetProtection algorithmName="SHA-512" hashValue="gnICDnF8SGNW0xnFRsmWlctNEmBFfLE6VZEcQzdrkdMjOooWBLEFJxxe5agqM1jE6hYkpx4cymKdygDF5fQ7qw==" saltValue="nIu1wmgsHzTiHUec+5tqsA==" spinCount="100000" sheet="1" objects="1" scenarios="1"/>
  <mergeCells count="68">
    <mergeCell ref="A66:B66"/>
    <mergeCell ref="A24:F24"/>
    <mergeCell ref="A42:B42"/>
    <mergeCell ref="A1:I1"/>
    <mergeCell ref="G2:H2"/>
    <mergeCell ref="A3:B3"/>
    <mergeCell ref="C3:I3"/>
    <mergeCell ref="A2:B2"/>
    <mergeCell ref="C2:F2"/>
    <mergeCell ref="D4:I4"/>
    <mergeCell ref="D5:I5"/>
    <mergeCell ref="D6:G6"/>
    <mergeCell ref="D7:I7"/>
    <mergeCell ref="D8:I8"/>
    <mergeCell ref="C10:I10"/>
    <mergeCell ref="A12:D12"/>
    <mergeCell ref="A13:B13"/>
    <mergeCell ref="F13:I13"/>
    <mergeCell ref="B14:E14"/>
    <mergeCell ref="F14:I14"/>
    <mergeCell ref="A10:B10"/>
    <mergeCell ref="E12:I12"/>
    <mergeCell ref="C22:E22"/>
    <mergeCell ref="F22:G22"/>
    <mergeCell ref="H22:I22"/>
    <mergeCell ref="B15:E15"/>
    <mergeCell ref="F15:I15"/>
    <mergeCell ref="B16:E16"/>
    <mergeCell ref="G36:H36"/>
    <mergeCell ref="D37:H37"/>
    <mergeCell ref="C27:I27"/>
    <mergeCell ref="C28:I28"/>
    <mergeCell ref="C29:I29"/>
    <mergeCell ref="D36:E36"/>
    <mergeCell ref="A33:C33"/>
    <mergeCell ref="D33:F33"/>
    <mergeCell ref="G33:H33"/>
    <mergeCell ref="F41:G41"/>
    <mergeCell ref="C43:F43"/>
    <mergeCell ref="A39:I39"/>
    <mergeCell ref="C42:E42"/>
    <mergeCell ref="H42:I42"/>
    <mergeCell ref="A40:B41"/>
    <mergeCell ref="C40:E41"/>
    <mergeCell ref="H41:I41"/>
    <mergeCell ref="F42:G42"/>
    <mergeCell ref="B46:D47"/>
    <mergeCell ref="A45:I45"/>
    <mergeCell ref="E46:I46"/>
    <mergeCell ref="A64:B65"/>
    <mergeCell ref="E64:F64"/>
    <mergeCell ref="E65:F65"/>
    <mergeCell ref="A4:C4"/>
    <mergeCell ref="A5:C5"/>
    <mergeCell ref="A6:C6"/>
    <mergeCell ref="A7:B7"/>
    <mergeCell ref="B35:F35"/>
    <mergeCell ref="E9:G9"/>
    <mergeCell ref="F16:I16"/>
    <mergeCell ref="B17:E17"/>
    <mergeCell ref="F17:I17"/>
    <mergeCell ref="H9:I9"/>
    <mergeCell ref="A27:B27"/>
    <mergeCell ref="B18:E18"/>
    <mergeCell ref="F18:I18"/>
    <mergeCell ref="B19:E19"/>
    <mergeCell ref="F19:I19"/>
    <mergeCell ref="A22:B22"/>
  </mergeCells>
  <pageMargins left="0.23622047244094491" right="0.23622047244094491" top="0.74803149606299213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3:N41"/>
  <sheetViews>
    <sheetView showZeros="0" workbookViewId="0">
      <selection activeCell="I30" sqref="I30"/>
    </sheetView>
  </sheetViews>
  <sheetFormatPr defaultColWidth="9.1796875" defaultRowHeight="14.5" x14ac:dyDescent="0.35"/>
  <cols>
    <col min="1" max="16384" width="9.1796875" style="76"/>
  </cols>
  <sheetData>
    <row r="3" spans="1:14" x14ac:dyDescent="0.35">
      <c r="A3" s="313" t="s">
        <v>191</v>
      </c>
      <c r="B3" s="313"/>
      <c r="C3" s="313"/>
      <c r="D3" s="313"/>
      <c r="E3" s="313"/>
      <c r="F3" s="313"/>
      <c r="G3" s="313"/>
      <c r="H3" s="313"/>
      <c r="I3" s="313"/>
      <c r="J3" s="313"/>
    </row>
    <row r="5" spans="1:14" ht="17.5" x14ac:dyDescent="0.35">
      <c r="A5" s="309" t="s">
        <v>116</v>
      </c>
      <c r="B5" s="309"/>
      <c r="C5" s="309"/>
      <c r="D5" s="309"/>
      <c r="E5" s="309"/>
      <c r="F5" s="309"/>
      <c r="G5" s="309"/>
      <c r="H5" s="309"/>
      <c r="I5" s="309"/>
      <c r="J5" s="309"/>
    </row>
    <row r="8" spans="1:14" ht="26.15" customHeight="1" x14ac:dyDescent="0.35">
      <c r="A8" s="107" t="s">
        <v>59</v>
      </c>
      <c r="B8" s="107"/>
      <c r="C8" s="107"/>
      <c r="D8" s="310">
        <f>kód</f>
        <v>0</v>
      </c>
      <c r="E8" s="311"/>
      <c r="F8" s="311"/>
      <c r="G8" s="311"/>
      <c r="H8" s="311"/>
      <c r="I8" s="311"/>
      <c r="J8" s="312"/>
    </row>
    <row r="9" spans="1:14" ht="32.25" customHeight="1" x14ac:dyDescent="0.35">
      <c r="A9" s="305" t="s">
        <v>117</v>
      </c>
      <c r="B9" s="305"/>
      <c r="C9" s="305"/>
      <c r="D9" s="314"/>
      <c r="E9" s="315"/>
      <c r="F9" s="315"/>
      <c r="G9" s="315"/>
      <c r="H9" s="315"/>
      <c r="I9" s="315"/>
      <c r="J9" s="316"/>
    </row>
    <row r="10" spans="1:14" ht="26.15" customHeight="1" x14ac:dyDescent="0.35">
      <c r="A10" s="300" t="s">
        <v>118</v>
      </c>
      <c r="B10" s="300"/>
      <c r="C10" s="300"/>
      <c r="D10" s="297" t="s">
        <v>192</v>
      </c>
      <c r="E10" s="298"/>
      <c r="F10" s="298"/>
      <c r="G10" s="298"/>
      <c r="H10" s="298"/>
      <c r="I10" s="298"/>
      <c r="J10" s="299"/>
    </row>
    <row r="11" spans="1:14" ht="26.15" customHeight="1" x14ac:dyDescent="0.35">
      <c r="A11" s="300" t="s">
        <v>119</v>
      </c>
      <c r="B11" s="300"/>
      <c r="C11" s="300"/>
      <c r="D11" s="297">
        <f>távfelügyeleti_objektum_címe</f>
        <v>0</v>
      </c>
      <c r="E11" s="298"/>
      <c r="F11" s="298"/>
      <c r="G11" s="298"/>
      <c r="H11" s="298"/>
      <c r="I11" s="298"/>
      <c r="J11" s="299"/>
      <c r="N11" s="108"/>
    </row>
    <row r="12" spans="1:14" ht="26.15" customHeight="1" x14ac:dyDescent="0.35">
      <c r="A12" s="300" t="s">
        <v>120</v>
      </c>
      <c r="B12" s="300"/>
      <c r="C12" s="300"/>
      <c r="D12" s="297">
        <f>szerződőneve</f>
        <v>0</v>
      </c>
      <c r="E12" s="298"/>
      <c r="F12" s="298"/>
      <c r="G12" s="298"/>
      <c r="H12" s="298"/>
      <c r="I12" s="298"/>
      <c r="J12" s="299"/>
    </row>
    <row r="13" spans="1:14" ht="33" customHeight="1" x14ac:dyDescent="0.35">
      <c r="A13" s="305" t="s">
        <v>121</v>
      </c>
      <c r="B13" s="305"/>
      <c r="C13" s="305"/>
      <c r="D13" s="306"/>
      <c r="E13" s="307"/>
      <c r="F13" s="307"/>
      <c r="G13" s="307"/>
      <c r="H13" s="307"/>
      <c r="I13" s="307"/>
      <c r="J13" s="308"/>
    </row>
    <row r="14" spans="1:14" ht="34.5" customHeight="1" x14ac:dyDescent="0.35">
      <c r="A14" s="305" t="s">
        <v>122</v>
      </c>
      <c r="B14" s="305"/>
      <c r="C14" s="305"/>
      <c r="D14" s="306"/>
      <c r="E14" s="307"/>
      <c r="F14" s="307"/>
      <c r="G14" s="307"/>
      <c r="H14" s="307"/>
      <c r="I14" s="307"/>
      <c r="J14" s="308"/>
    </row>
    <row r="15" spans="1:14" x14ac:dyDescent="0.35">
      <c r="A15" s="301" t="s">
        <v>123</v>
      </c>
      <c r="B15" s="301"/>
      <c r="C15" s="301"/>
      <c r="D15" s="301"/>
      <c r="E15" s="301"/>
      <c r="F15" s="301"/>
      <c r="G15" s="301"/>
      <c r="H15" s="301"/>
      <c r="I15" s="301"/>
      <c r="J15" s="301"/>
    </row>
    <row r="16" spans="1:14" x14ac:dyDescent="0.35">
      <c r="A16" s="301"/>
      <c r="B16" s="301"/>
      <c r="C16" s="301"/>
      <c r="D16" s="301"/>
      <c r="E16" s="301"/>
      <c r="F16" s="301"/>
      <c r="G16" s="301"/>
      <c r="H16" s="301"/>
      <c r="I16" s="301"/>
      <c r="J16" s="301"/>
    </row>
    <row r="17" spans="1:10" x14ac:dyDescent="0.35">
      <c r="A17" s="301"/>
      <c r="B17" s="301"/>
      <c r="C17" s="301"/>
      <c r="D17" s="301"/>
      <c r="E17" s="301"/>
      <c r="F17" s="301"/>
      <c r="G17" s="301"/>
      <c r="H17" s="301"/>
      <c r="I17" s="301"/>
      <c r="J17" s="301"/>
    </row>
    <row r="18" spans="1:10" x14ac:dyDescent="0.35">
      <c r="A18" s="109"/>
      <c r="B18" s="109"/>
      <c r="C18" s="109"/>
      <c r="D18" s="109"/>
      <c r="E18" s="109"/>
      <c r="F18" s="109"/>
      <c r="G18" s="109"/>
      <c r="H18" s="109"/>
      <c r="I18" s="109"/>
      <c r="J18" s="109"/>
    </row>
    <row r="20" spans="1:10" x14ac:dyDescent="0.35">
      <c r="A20" s="76" t="s">
        <v>124</v>
      </c>
    </row>
    <row r="22" spans="1:10" x14ac:dyDescent="0.35">
      <c r="A22" s="110" t="s">
        <v>125</v>
      </c>
      <c r="B22" s="76" t="s">
        <v>126</v>
      </c>
    </row>
    <row r="23" spans="1:10" x14ac:dyDescent="0.35">
      <c r="A23" s="110" t="s">
        <v>125</v>
      </c>
      <c r="B23" s="76" t="s">
        <v>127</v>
      </c>
    </row>
    <row r="24" spans="1:10" x14ac:dyDescent="0.35">
      <c r="A24" s="110" t="s">
        <v>125</v>
      </c>
      <c r="B24" s="76" t="s">
        <v>128</v>
      </c>
    </row>
    <row r="25" spans="1:10" x14ac:dyDescent="0.35">
      <c r="A25" s="110" t="s">
        <v>125</v>
      </c>
      <c r="B25" s="76" t="s">
        <v>129</v>
      </c>
    </row>
    <row r="27" spans="1:10" x14ac:dyDescent="0.35">
      <c r="A27" s="302" t="s">
        <v>130</v>
      </c>
      <c r="B27" s="302"/>
      <c r="C27" s="302"/>
      <c r="D27" s="302"/>
      <c r="E27" s="302"/>
      <c r="F27" s="302"/>
      <c r="G27" s="302"/>
      <c r="H27" s="302"/>
      <c r="I27" s="302"/>
      <c r="J27" s="302"/>
    </row>
    <row r="28" spans="1:10" x14ac:dyDescent="0.35">
      <c r="A28" s="302"/>
      <c r="B28" s="302"/>
      <c r="C28" s="302"/>
      <c r="D28" s="302"/>
      <c r="E28" s="302"/>
      <c r="F28" s="302"/>
      <c r="G28" s="302"/>
      <c r="H28" s="302"/>
      <c r="I28" s="302"/>
      <c r="J28" s="302"/>
    </row>
    <row r="29" spans="1:10" x14ac:dyDescent="0.35">
      <c r="A29" s="111"/>
      <c r="B29" s="111"/>
      <c r="C29" s="111"/>
      <c r="D29" s="111"/>
      <c r="E29" s="111"/>
      <c r="F29" s="111"/>
      <c r="G29" s="111"/>
      <c r="H29" s="111"/>
      <c r="I29" s="111"/>
      <c r="J29" s="111"/>
    </row>
    <row r="31" spans="1:10" x14ac:dyDescent="0.35">
      <c r="A31" s="76" t="s">
        <v>131</v>
      </c>
    </row>
    <row r="35" spans="1:10" ht="20.149999999999999" customHeight="1" x14ac:dyDescent="0.35">
      <c r="A35" s="303" t="s">
        <v>132</v>
      </c>
      <c r="B35" s="303"/>
      <c r="C35" s="303"/>
      <c r="D35" s="112" t="s">
        <v>193</v>
      </c>
      <c r="E35" s="112"/>
      <c r="F35" s="112"/>
      <c r="G35" s="112" t="s">
        <v>133</v>
      </c>
      <c r="H35" s="113" t="s">
        <v>134</v>
      </c>
      <c r="I35" s="114"/>
    </row>
    <row r="36" spans="1:10" x14ac:dyDescent="0.35">
      <c r="B36" s="115"/>
      <c r="C36" s="115"/>
      <c r="D36" s="115"/>
      <c r="F36" s="115"/>
      <c r="G36" s="115"/>
      <c r="I36" s="114"/>
    </row>
    <row r="37" spans="1:10" x14ac:dyDescent="0.35">
      <c r="B37" s="115"/>
      <c r="C37" s="115"/>
      <c r="D37" s="115"/>
      <c r="F37" s="115"/>
      <c r="G37" s="115"/>
      <c r="I37" s="114"/>
    </row>
    <row r="40" spans="1:10" x14ac:dyDescent="0.35">
      <c r="A40" s="304"/>
      <c r="B40" s="304"/>
      <c r="C40" s="304"/>
      <c r="D40" s="304"/>
      <c r="G40" s="304"/>
      <c r="H40" s="304"/>
      <c r="I40" s="304"/>
      <c r="J40" s="304"/>
    </row>
    <row r="41" spans="1:10" x14ac:dyDescent="0.35">
      <c r="B41" s="296" t="s">
        <v>135</v>
      </c>
      <c r="C41" s="296"/>
      <c r="H41" s="296" t="s">
        <v>136</v>
      </c>
      <c r="I41" s="296"/>
    </row>
  </sheetData>
  <sheetProtection algorithmName="SHA-512" hashValue="3DhoGqc865RDfBiox0LFDO6ifoQCxuAM9TaUC/WdJDtCaV+5kAUu+0i9nh/Kyxf0GcUu9WQOJE45ydODkKY4gg==" saltValue="31J2D6SGbW0LmaNTMyAk8g==" spinCount="100000" sheet="1" objects="1" scenarios="1"/>
  <mergeCells count="22">
    <mergeCell ref="D14:J14"/>
    <mergeCell ref="A5:J5"/>
    <mergeCell ref="D8:J8"/>
    <mergeCell ref="A3:J3"/>
    <mergeCell ref="A9:C9"/>
    <mergeCell ref="D9:J9"/>
    <mergeCell ref="B41:C41"/>
    <mergeCell ref="H41:I41"/>
    <mergeCell ref="D10:J10"/>
    <mergeCell ref="A10:C10"/>
    <mergeCell ref="A11:C11"/>
    <mergeCell ref="D11:J11"/>
    <mergeCell ref="A15:J17"/>
    <mergeCell ref="A27:J28"/>
    <mergeCell ref="A35:C35"/>
    <mergeCell ref="A40:D40"/>
    <mergeCell ref="G40:J40"/>
    <mergeCell ref="A12:C12"/>
    <mergeCell ref="D12:J12"/>
    <mergeCell ref="A13:C13"/>
    <mergeCell ref="D13:J13"/>
    <mergeCell ref="A14:C14"/>
  </mergeCells>
  <pageMargins left="0.45" right="0.34" top="0.52" bottom="0.47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I18"/>
  <sheetViews>
    <sheetView showZeros="0" topLeftCell="A10" workbookViewId="0">
      <selection activeCell="F21" sqref="F21"/>
    </sheetView>
  </sheetViews>
  <sheetFormatPr defaultColWidth="9.1796875" defaultRowHeight="14.5" x14ac:dyDescent="0.35"/>
  <cols>
    <col min="1" max="1" width="9.1796875" style="88"/>
    <col min="2" max="2" width="16.1796875" style="88" customWidth="1"/>
    <col min="3" max="3" width="19" style="88" customWidth="1"/>
    <col min="4" max="9" width="8.453125" style="88" customWidth="1"/>
    <col min="10" max="16384" width="9.1796875" style="88"/>
  </cols>
  <sheetData>
    <row r="1" spans="1:9" ht="87" customHeight="1" x14ac:dyDescent="0.35">
      <c r="A1" s="333" t="s">
        <v>162</v>
      </c>
      <c r="B1" s="334"/>
      <c r="C1" s="334"/>
      <c r="D1" s="334"/>
      <c r="E1" s="334"/>
      <c r="F1" s="334"/>
      <c r="G1" s="334"/>
      <c r="H1" s="334"/>
      <c r="I1" s="335"/>
    </row>
    <row r="2" spans="1:9" x14ac:dyDescent="0.35">
      <c r="A2" s="89"/>
      <c r="B2" s="90"/>
      <c r="C2" s="90"/>
      <c r="D2" s="90"/>
      <c r="E2" s="90"/>
      <c r="F2" s="90"/>
      <c r="G2" s="90"/>
      <c r="H2" s="90"/>
      <c r="I2" s="91"/>
    </row>
    <row r="3" spans="1:9" ht="26.25" customHeight="1" x14ac:dyDescent="0.35">
      <c r="A3" s="331" t="s">
        <v>153</v>
      </c>
      <c r="B3" s="332"/>
      <c r="C3" s="336">
        <f>szerződőneve</f>
        <v>0</v>
      </c>
      <c r="D3" s="337"/>
      <c r="E3" s="337"/>
      <c r="F3" s="338"/>
      <c r="G3" s="339" t="s">
        <v>154</v>
      </c>
      <c r="H3" s="339"/>
      <c r="I3" s="120">
        <f>kód</f>
        <v>0</v>
      </c>
    </row>
    <row r="4" spans="1:9" ht="26.25" customHeight="1" x14ac:dyDescent="0.35">
      <c r="A4" s="331" t="s">
        <v>155</v>
      </c>
      <c r="B4" s="332"/>
      <c r="C4" s="340">
        <f>értesítendő_telefonszáma1</f>
        <v>0</v>
      </c>
      <c r="D4" s="341"/>
      <c r="E4" s="341"/>
      <c r="F4" s="341"/>
      <c r="G4" s="341"/>
      <c r="H4" s="341"/>
      <c r="I4" s="342"/>
    </row>
    <row r="5" spans="1:9" ht="26.25" customHeight="1" x14ac:dyDescent="0.35">
      <c r="A5" s="331" t="s">
        <v>156</v>
      </c>
      <c r="B5" s="332"/>
      <c r="C5" s="318">
        <f>távfelügyeleti_objektum_címe</f>
        <v>0</v>
      </c>
      <c r="D5" s="319"/>
      <c r="E5" s="319"/>
      <c r="F5" s="319"/>
      <c r="G5" s="319"/>
      <c r="H5" s="319"/>
      <c r="I5" s="320"/>
    </row>
    <row r="6" spans="1:9" ht="26.25" customHeight="1" x14ac:dyDescent="0.35">
      <c r="A6" s="331" t="s">
        <v>157</v>
      </c>
      <c r="B6" s="332"/>
      <c r="C6" s="328" t="s">
        <v>163</v>
      </c>
      <c r="D6" s="329"/>
      <c r="E6" s="329"/>
      <c r="F6" s="329"/>
      <c r="G6" s="329"/>
      <c r="H6" s="329"/>
      <c r="I6" s="330"/>
    </row>
    <row r="7" spans="1:9" ht="33.75" customHeight="1" x14ac:dyDescent="0.35">
      <c r="A7" s="321" t="s">
        <v>194</v>
      </c>
      <c r="B7" s="322"/>
      <c r="C7" s="318">
        <f>Hol_hallot_rolunk</f>
        <v>0</v>
      </c>
      <c r="D7" s="319"/>
      <c r="E7" s="319"/>
      <c r="F7" s="319"/>
      <c r="G7" s="319"/>
      <c r="H7" s="319"/>
      <c r="I7" s="320"/>
    </row>
    <row r="8" spans="1:9" ht="17.5" x14ac:dyDescent="0.35">
      <c r="A8" s="92"/>
      <c r="B8" s="93"/>
      <c r="C8" s="93"/>
      <c r="D8" s="94"/>
      <c r="E8" s="94"/>
      <c r="F8" s="94"/>
      <c r="G8" s="94"/>
      <c r="H8" s="94"/>
      <c r="I8" s="95"/>
    </row>
    <row r="9" spans="1:9" ht="17.5" x14ac:dyDescent="0.35">
      <c r="A9" s="92"/>
      <c r="B9" s="93"/>
      <c r="C9" s="93"/>
      <c r="D9" s="94"/>
      <c r="E9" s="94"/>
      <c r="F9" s="94"/>
      <c r="G9" s="94"/>
      <c r="H9" s="94"/>
      <c r="I9" s="95"/>
    </row>
    <row r="10" spans="1:9" x14ac:dyDescent="0.35">
      <c r="A10" s="96"/>
      <c r="B10" s="94"/>
      <c r="C10" s="94"/>
      <c r="D10" s="94"/>
      <c r="E10" s="94"/>
      <c r="F10" s="94"/>
      <c r="G10" s="94"/>
      <c r="H10" s="94"/>
      <c r="I10" s="95"/>
    </row>
    <row r="11" spans="1:9" ht="17.5" x14ac:dyDescent="0.35">
      <c r="A11" s="97" t="s">
        <v>158</v>
      </c>
      <c r="B11" s="98"/>
      <c r="C11" s="98" t="s">
        <v>159</v>
      </c>
      <c r="D11" s="98" t="s">
        <v>160</v>
      </c>
      <c r="E11" s="93"/>
      <c r="F11" s="98" t="s">
        <v>161</v>
      </c>
      <c r="G11" s="93"/>
      <c r="H11" s="98"/>
      <c r="I11" s="99"/>
    </row>
    <row r="12" spans="1:9" ht="26.25" customHeight="1" x14ac:dyDescent="0.35">
      <c r="A12" s="326" t="s">
        <v>164</v>
      </c>
      <c r="B12" s="327"/>
      <c r="C12" s="327"/>
      <c r="D12" s="317" t="s">
        <v>165</v>
      </c>
      <c r="E12" s="317"/>
      <c r="F12" s="318">
        <f>Telepítő_Kód</f>
        <v>0</v>
      </c>
      <c r="G12" s="319"/>
      <c r="H12" s="319"/>
      <c r="I12" s="320"/>
    </row>
    <row r="13" spans="1:9" ht="26.25" customHeight="1" x14ac:dyDescent="0.35">
      <c r="A13" s="323">
        <f>központ_típusa</f>
        <v>0</v>
      </c>
      <c r="B13" s="324"/>
      <c r="C13" s="325"/>
      <c r="D13" s="116" t="s">
        <v>37</v>
      </c>
      <c r="E13" s="116"/>
      <c r="F13" s="318">
        <f>telepítő_név</f>
        <v>0</v>
      </c>
      <c r="G13" s="319"/>
      <c r="H13" s="319"/>
      <c r="I13" s="320"/>
    </row>
    <row r="14" spans="1:9" ht="26.25" customHeight="1" thickBot="1" x14ac:dyDescent="0.4">
      <c r="A14" s="100" t="s">
        <v>166</v>
      </c>
      <c r="B14" s="101"/>
      <c r="C14" s="101"/>
      <c r="D14" s="101"/>
      <c r="E14" s="101"/>
      <c r="F14" s="101"/>
      <c r="G14" s="101"/>
      <c r="H14" s="101"/>
      <c r="I14" s="102"/>
    </row>
    <row r="16" spans="1:9" x14ac:dyDescent="0.35">
      <c r="B16" s="88" t="s">
        <v>167</v>
      </c>
      <c r="C16" s="133" t="s">
        <v>204</v>
      </c>
    </row>
    <row r="17" spans="2:3" x14ac:dyDescent="0.35">
      <c r="B17" s="88" t="s">
        <v>168</v>
      </c>
      <c r="C17" s="88" t="s">
        <v>169</v>
      </c>
    </row>
    <row r="18" spans="2:3" x14ac:dyDescent="0.35">
      <c r="B18" s="88" t="s">
        <v>170</v>
      </c>
      <c r="C18" s="133" t="s">
        <v>205</v>
      </c>
    </row>
  </sheetData>
  <sheetProtection algorithmName="SHA-512" hashValue="gbXTYlphjTXXm7n/TxXalJB6QuAwSnj3O4x0U9oriwM1G/vA23VlRd1pnSJGyTou4RzZerEz6K/+taeHT318lw==" saltValue="3CisjGl5GDTTH8sXRPzU8Q==" spinCount="100000" sheet="1" objects="1" scenarios="1"/>
  <mergeCells count="17">
    <mergeCell ref="C6:I6"/>
    <mergeCell ref="A6:B6"/>
    <mergeCell ref="A1:I1"/>
    <mergeCell ref="A3:B3"/>
    <mergeCell ref="C3:F3"/>
    <mergeCell ref="G3:H3"/>
    <mergeCell ref="C4:I4"/>
    <mergeCell ref="C5:I5"/>
    <mergeCell ref="A5:B5"/>
    <mergeCell ref="A4:B4"/>
    <mergeCell ref="D12:E12"/>
    <mergeCell ref="F12:I12"/>
    <mergeCell ref="F13:I13"/>
    <mergeCell ref="C7:I7"/>
    <mergeCell ref="A7:B7"/>
    <mergeCell ref="A13:C13"/>
    <mergeCell ref="A12:C12"/>
  </mergeCells>
  <pageMargins left="0.35" right="0.38" top="0.63" bottom="0.4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J49"/>
  <sheetViews>
    <sheetView showZeros="0" workbookViewId="0">
      <selection activeCell="A13" sqref="A13:C13"/>
    </sheetView>
  </sheetViews>
  <sheetFormatPr defaultRowHeight="14.5" x14ac:dyDescent="0.35"/>
  <sheetData>
    <row r="1" spans="1:10" x14ac:dyDescent="0.35">
      <c r="A1" s="83"/>
      <c r="B1" s="83"/>
      <c r="C1" s="83"/>
      <c r="D1" s="83"/>
      <c r="E1" s="83"/>
      <c r="F1" s="83"/>
      <c r="G1" s="83"/>
      <c r="H1" s="83"/>
      <c r="I1" s="83"/>
      <c r="J1" s="83"/>
    </row>
    <row r="2" spans="1:10" ht="18" x14ac:dyDescent="0.4">
      <c r="A2" s="357" t="s">
        <v>171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x14ac:dyDescent="0.3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35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x14ac:dyDescent="0.35">
      <c r="A5" s="83"/>
      <c r="B5" s="83"/>
      <c r="C5" s="83"/>
      <c r="D5" s="83"/>
      <c r="E5" s="83"/>
      <c r="F5" s="83"/>
      <c r="G5" s="83"/>
      <c r="H5" s="83"/>
      <c r="I5" s="83"/>
      <c r="J5" s="83"/>
    </row>
    <row r="6" spans="1:10" x14ac:dyDescent="0.35">
      <c r="A6" s="103" t="s">
        <v>172</v>
      </c>
      <c r="B6" s="349" t="s">
        <v>173</v>
      </c>
      <c r="C6" s="349"/>
      <c r="D6" s="349"/>
      <c r="E6" s="352">
        <f>szerződőneve</f>
        <v>0</v>
      </c>
      <c r="F6" s="353"/>
      <c r="G6" s="353"/>
      <c r="H6" s="353"/>
      <c r="I6" s="353"/>
      <c r="J6" s="354"/>
    </row>
    <row r="7" spans="1:10" x14ac:dyDescent="0.35">
      <c r="A7" s="83"/>
      <c r="B7" s="349" t="s">
        <v>174</v>
      </c>
      <c r="C7" s="349"/>
      <c r="D7" s="349"/>
      <c r="E7" s="352">
        <f>anyjaneve</f>
        <v>0</v>
      </c>
      <c r="F7" s="353"/>
      <c r="G7" s="353"/>
      <c r="H7" s="353"/>
      <c r="I7" s="353"/>
      <c r="J7" s="354"/>
    </row>
    <row r="8" spans="1:10" x14ac:dyDescent="0.35">
      <c r="A8" s="83"/>
      <c r="B8" s="349" t="s">
        <v>175</v>
      </c>
      <c r="C8" s="349"/>
      <c r="D8" s="349"/>
      <c r="E8" s="352">
        <f>születési_hely_idő</f>
        <v>0</v>
      </c>
      <c r="F8" s="353"/>
      <c r="G8" s="353"/>
      <c r="H8" s="353"/>
      <c r="I8" s="353"/>
      <c r="J8" s="354"/>
    </row>
    <row r="9" spans="1:10" x14ac:dyDescent="0.35">
      <c r="A9" s="83"/>
      <c r="B9" s="349" t="s">
        <v>176</v>
      </c>
      <c r="C9" s="349"/>
      <c r="D9" s="349"/>
      <c r="E9" s="352">
        <f>lakcím</f>
        <v>0</v>
      </c>
      <c r="F9" s="353"/>
      <c r="G9" s="353"/>
      <c r="H9" s="353"/>
      <c r="I9" s="353"/>
      <c r="J9" s="354"/>
    </row>
    <row r="10" spans="1:10" x14ac:dyDescent="0.35">
      <c r="A10" s="83"/>
      <c r="B10" s="349" t="s">
        <v>177</v>
      </c>
      <c r="C10" s="349"/>
      <c r="D10" s="349"/>
      <c r="E10" s="352">
        <f>Személyig._szám</f>
        <v>0</v>
      </c>
      <c r="F10" s="353"/>
      <c r="G10" s="353"/>
      <c r="H10" s="353"/>
      <c r="I10" s="353"/>
      <c r="J10" s="354"/>
    </row>
    <row r="11" spans="1:10" x14ac:dyDescent="0.35">
      <c r="A11" s="83"/>
      <c r="B11" s="349" t="s">
        <v>178</v>
      </c>
      <c r="C11" s="349"/>
      <c r="D11" s="349"/>
      <c r="E11" s="352">
        <f>adóazonosító_jel</f>
        <v>0</v>
      </c>
      <c r="F11" s="353"/>
      <c r="G11" s="353"/>
      <c r="H11" s="353"/>
      <c r="I11" s="353"/>
      <c r="J11" s="354"/>
    </row>
    <row r="12" spans="1:10" x14ac:dyDescent="0.35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x14ac:dyDescent="0.35">
      <c r="A13" s="355" t="s">
        <v>179</v>
      </c>
      <c r="B13" s="355"/>
      <c r="C13" s="83"/>
      <c r="D13" s="83"/>
      <c r="E13" s="83"/>
      <c r="F13" s="83"/>
      <c r="G13" s="83"/>
      <c r="H13" s="83"/>
      <c r="I13" s="83"/>
      <c r="J13" s="83"/>
    </row>
    <row r="14" spans="1:10" x14ac:dyDescent="0.35">
      <c r="A14" s="83"/>
      <c r="B14" s="349" t="s">
        <v>173</v>
      </c>
      <c r="C14" s="349"/>
      <c r="D14" s="349"/>
      <c r="E14" s="352">
        <f>meghatalmazott</f>
        <v>0</v>
      </c>
      <c r="F14" s="353"/>
      <c r="G14" s="353"/>
      <c r="H14" s="353"/>
      <c r="I14" s="353"/>
      <c r="J14" s="354"/>
    </row>
    <row r="15" spans="1:10" x14ac:dyDescent="0.35">
      <c r="A15" s="83"/>
      <c r="B15" s="349" t="s">
        <v>174</v>
      </c>
      <c r="C15" s="349"/>
      <c r="D15" s="349"/>
      <c r="E15" s="356"/>
      <c r="F15" s="356"/>
      <c r="G15" s="356"/>
      <c r="H15" s="356"/>
      <c r="I15" s="356"/>
      <c r="J15" s="356"/>
    </row>
    <row r="16" spans="1:10" x14ac:dyDescent="0.35">
      <c r="A16" s="83"/>
      <c r="B16" s="349" t="s">
        <v>175</v>
      </c>
      <c r="C16" s="349"/>
      <c r="D16" s="349"/>
      <c r="E16" s="350"/>
      <c r="F16" s="350"/>
      <c r="G16" s="350"/>
      <c r="H16" s="350"/>
      <c r="I16" s="350"/>
      <c r="J16" s="350"/>
    </row>
    <row r="17" spans="1:10" x14ac:dyDescent="0.35">
      <c r="A17" s="83"/>
      <c r="B17" s="349" t="s">
        <v>176</v>
      </c>
      <c r="C17" s="349"/>
      <c r="D17" s="349"/>
      <c r="E17" s="350"/>
      <c r="F17" s="350"/>
      <c r="G17" s="350"/>
      <c r="H17" s="350"/>
      <c r="I17" s="350"/>
      <c r="J17" s="350"/>
    </row>
    <row r="18" spans="1:10" x14ac:dyDescent="0.35">
      <c r="A18" s="83"/>
      <c r="B18" s="349" t="s">
        <v>177</v>
      </c>
      <c r="C18" s="349"/>
      <c r="D18" s="349"/>
      <c r="E18" s="350"/>
      <c r="F18" s="350"/>
      <c r="G18" s="350"/>
      <c r="H18" s="350"/>
      <c r="I18" s="350"/>
      <c r="J18" s="350"/>
    </row>
    <row r="19" spans="1:10" x14ac:dyDescent="0.35">
      <c r="A19" s="83"/>
      <c r="B19" s="83"/>
      <c r="C19" s="83"/>
      <c r="D19" s="83"/>
      <c r="E19" s="83"/>
      <c r="F19" s="83"/>
      <c r="G19" s="83"/>
      <c r="H19" s="83"/>
      <c r="I19" s="83"/>
      <c r="J19" s="83"/>
    </row>
    <row r="20" spans="1:10" x14ac:dyDescent="0.35">
      <c r="A20" s="351" t="s">
        <v>180</v>
      </c>
      <c r="B20" s="351"/>
      <c r="C20" s="351"/>
      <c r="D20" s="351"/>
      <c r="E20" s="351"/>
      <c r="F20" s="351"/>
      <c r="G20" s="351"/>
      <c r="H20" s="351"/>
      <c r="I20" s="351"/>
      <c r="J20" s="351"/>
    </row>
    <row r="21" spans="1:10" x14ac:dyDescent="0.35">
      <c r="A21" s="351"/>
      <c r="B21" s="351"/>
      <c r="C21" s="351"/>
      <c r="D21" s="351"/>
      <c r="E21" s="351"/>
      <c r="F21" s="351"/>
      <c r="G21" s="351"/>
      <c r="H21" s="351"/>
      <c r="I21" s="351"/>
      <c r="J21" s="351"/>
    </row>
    <row r="22" spans="1:10" x14ac:dyDescent="0.35">
      <c r="A22" s="351"/>
      <c r="B22" s="351"/>
      <c r="C22" s="351"/>
      <c r="D22" s="351"/>
      <c r="E22" s="351"/>
      <c r="F22" s="351"/>
      <c r="G22" s="351"/>
      <c r="H22" s="351"/>
      <c r="I22" s="351"/>
      <c r="J22" s="351"/>
    </row>
    <row r="23" spans="1:10" x14ac:dyDescent="0.35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x14ac:dyDescent="0.35">
      <c r="A24" s="83"/>
      <c r="B24" s="83"/>
      <c r="C24" s="83"/>
      <c r="D24" s="83"/>
      <c r="E24" s="83"/>
      <c r="F24" s="83"/>
      <c r="G24" s="83"/>
      <c r="H24" s="83"/>
      <c r="I24" s="83"/>
      <c r="J24" s="83"/>
    </row>
    <row r="25" spans="1:10" x14ac:dyDescent="0.35">
      <c r="A25" s="83"/>
      <c r="B25" s="83"/>
      <c r="C25" s="83"/>
      <c r="D25" s="83"/>
      <c r="E25" s="83"/>
      <c r="F25" s="83"/>
      <c r="G25" s="83"/>
      <c r="H25" s="83"/>
      <c r="I25" s="83"/>
      <c r="J25" s="83"/>
    </row>
    <row r="26" spans="1:10" x14ac:dyDescent="0.35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 x14ac:dyDescent="0.35">
      <c r="A27" s="303" t="s">
        <v>132</v>
      </c>
      <c r="B27" s="303"/>
      <c r="C27" s="303"/>
      <c r="D27" s="112" t="s">
        <v>193</v>
      </c>
      <c r="E27" s="112"/>
      <c r="F27" s="112"/>
      <c r="G27" s="112" t="s">
        <v>133</v>
      </c>
      <c r="H27" s="113" t="s">
        <v>134</v>
      </c>
      <c r="I27" s="82"/>
    </row>
    <row r="28" spans="1:10" x14ac:dyDescent="0.35">
      <c r="A28" s="83"/>
      <c r="B28" s="83"/>
      <c r="C28" s="83"/>
      <c r="D28" s="83"/>
      <c r="E28" s="83"/>
      <c r="F28" s="83"/>
      <c r="G28" s="83"/>
      <c r="H28" s="83"/>
      <c r="I28" s="83"/>
      <c r="J28" s="83"/>
    </row>
    <row r="29" spans="1:10" x14ac:dyDescent="0.35">
      <c r="A29" s="83"/>
      <c r="B29" s="83"/>
      <c r="C29" s="83"/>
      <c r="D29" s="83"/>
      <c r="E29" s="83"/>
      <c r="F29" s="83"/>
      <c r="G29" s="83"/>
      <c r="H29" s="83"/>
      <c r="I29" s="83"/>
      <c r="J29" s="83"/>
    </row>
    <row r="30" spans="1:10" x14ac:dyDescent="0.35">
      <c r="A30" s="83"/>
      <c r="B30" s="83"/>
      <c r="C30" s="83"/>
      <c r="D30" s="83"/>
      <c r="E30" s="83"/>
      <c r="F30" s="83"/>
      <c r="G30" s="83"/>
      <c r="H30" s="83"/>
      <c r="I30" s="83"/>
      <c r="J30" s="83"/>
    </row>
    <row r="31" spans="1:10" x14ac:dyDescent="0.35">
      <c r="A31" s="83"/>
      <c r="B31" s="83"/>
      <c r="C31" s="83"/>
      <c r="D31" s="83"/>
      <c r="E31" s="83"/>
      <c r="F31" s="83"/>
      <c r="G31" s="83"/>
      <c r="H31" s="83"/>
      <c r="I31" s="83"/>
      <c r="J31" s="83"/>
    </row>
    <row r="32" spans="1:10" x14ac:dyDescent="0.35">
      <c r="A32" s="83"/>
      <c r="B32" s="83"/>
      <c r="C32" s="83"/>
      <c r="D32" s="83"/>
      <c r="E32" s="83"/>
      <c r="F32" s="83"/>
      <c r="G32" s="83"/>
      <c r="H32" s="83"/>
      <c r="I32" s="83"/>
      <c r="J32" s="83"/>
    </row>
    <row r="33" spans="1:10" x14ac:dyDescent="0.35">
      <c r="A33" s="346"/>
      <c r="B33" s="346"/>
      <c r="C33" s="346"/>
      <c r="D33" s="346"/>
      <c r="E33" s="83"/>
      <c r="F33" s="83"/>
      <c r="G33" s="346"/>
      <c r="H33" s="346"/>
      <c r="I33" s="346"/>
      <c r="J33" s="346"/>
    </row>
    <row r="34" spans="1:10" x14ac:dyDescent="0.35">
      <c r="A34" s="347" t="s">
        <v>181</v>
      </c>
      <c r="B34" s="347"/>
      <c r="C34" s="347"/>
      <c r="D34" s="347"/>
      <c r="E34" s="83"/>
      <c r="F34" s="83"/>
      <c r="G34" s="347" t="s">
        <v>182</v>
      </c>
      <c r="H34" s="347"/>
      <c r="I34" s="347"/>
      <c r="J34" s="347"/>
    </row>
    <row r="35" spans="1:10" x14ac:dyDescent="0.35">
      <c r="A35" s="348">
        <f>szerződőneve</f>
        <v>0</v>
      </c>
      <c r="B35" s="348"/>
      <c r="C35" s="348"/>
      <c r="D35" s="348"/>
      <c r="E35" s="83"/>
      <c r="F35" s="83"/>
      <c r="G35" s="348">
        <f>meghatalmazott</f>
        <v>0</v>
      </c>
      <c r="H35" s="348"/>
      <c r="I35" s="348"/>
      <c r="J35" s="348"/>
    </row>
    <row r="36" spans="1:10" x14ac:dyDescent="0.35">
      <c r="A36" s="104"/>
      <c r="B36" s="104"/>
      <c r="C36" s="104"/>
      <c r="D36" s="104"/>
      <c r="E36" s="83"/>
      <c r="F36" s="83"/>
      <c r="G36" s="84"/>
      <c r="H36" s="84"/>
      <c r="I36" s="84"/>
      <c r="J36" s="84"/>
    </row>
    <row r="37" spans="1:10" x14ac:dyDescent="0.35">
      <c r="A37" s="104"/>
      <c r="B37" s="104"/>
      <c r="C37" s="104"/>
      <c r="D37" s="104"/>
      <c r="E37" s="83"/>
      <c r="F37" s="83"/>
      <c r="G37" s="84"/>
      <c r="H37" s="84"/>
      <c r="I37" s="84"/>
      <c r="J37" s="84"/>
    </row>
    <row r="38" spans="1:10" x14ac:dyDescent="0.3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39" spans="1:10" ht="15.5" x14ac:dyDescent="0.35">
      <c r="A39" s="86" t="s">
        <v>150</v>
      </c>
    </row>
    <row r="40" spans="1:10" x14ac:dyDescent="0.35">
      <c r="A40" s="87">
        <v>1</v>
      </c>
      <c r="G40" s="87">
        <v>2</v>
      </c>
    </row>
    <row r="41" spans="1:10" x14ac:dyDescent="0.35">
      <c r="A41" s="343"/>
      <c r="B41" s="343"/>
      <c r="C41" s="343"/>
      <c r="D41" s="343"/>
      <c r="E41" s="105"/>
      <c r="G41" s="343"/>
      <c r="H41" s="343"/>
      <c r="I41" s="343"/>
      <c r="J41" s="343"/>
    </row>
    <row r="42" spans="1:10" x14ac:dyDescent="0.35">
      <c r="A42" s="344" t="s">
        <v>139</v>
      </c>
      <c r="B42" s="344"/>
      <c r="C42" s="344"/>
      <c r="D42" s="344"/>
      <c r="E42" s="105"/>
      <c r="G42" s="345" t="s">
        <v>139</v>
      </c>
      <c r="H42" s="345"/>
      <c r="I42" s="345"/>
      <c r="J42" s="345"/>
    </row>
    <row r="43" spans="1:10" x14ac:dyDescent="0.35">
      <c r="A43" s="343"/>
      <c r="B43" s="343"/>
      <c r="C43" s="343"/>
      <c r="D43" s="343"/>
      <c r="E43" s="105"/>
      <c r="G43" s="343"/>
      <c r="H43" s="343"/>
      <c r="I43" s="343"/>
      <c r="J43" s="343"/>
    </row>
    <row r="44" spans="1:10" x14ac:dyDescent="0.35">
      <c r="A44" s="344" t="s">
        <v>142</v>
      </c>
      <c r="B44" s="344"/>
      <c r="C44" s="344"/>
      <c r="D44" s="344"/>
      <c r="E44" s="105"/>
      <c r="G44" s="345" t="s">
        <v>142</v>
      </c>
      <c r="H44" s="345"/>
      <c r="I44" s="345"/>
      <c r="J44" s="345"/>
    </row>
    <row r="45" spans="1:10" x14ac:dyDescent="0.35">
      <c r="A45" s="343"/>
      <c r="B45" s="343"/>
      <c r="C45" s="343"/>
      <c r="D45" s="343"/>
      <c r="E45" s="105"/>
      <c r="G45" s="343"/>
      <c r="H45" s="343"/>
      <c r="I45" s="343"/>
      <c r="J45" s="343"/>
    </row>
    <row r="46" spans="1:10" x14ac:dyDescent="0.35">
      <c r="A46" s="344" t="s">
        <v>151</v>
      </c>
      <c r="B46" s="344"/>
      <c r="C46" s="344"/>
      <c r="D46" s="344"/>
      <c r="E46" s="105"/>
      <c r="G46" s="345" t="s">
        <v>151</v>
      </c>
      <c r="H46" s="345"/>
      <c r="I46" s="345"/>
      <c r="J46" s="345"/>
    </row>
    <row r="47" spans="1:10" x14ac:dyDescent="0.35">
      <c r="A47" s="343"/>
      <c r="B47" s="343"/>
      <c r="C47" s="343"/>
      <c r="D47" s="343"/>
      <c r="E47" s="105"/>
      <c r="G47" s="343"/>
      <c r="H47" s="343"/>
      <c r="I47" s="343"/>
      <c r="J47" s="343"/>
    </row>
    <row r="48" spans="1:10" x14ac:dyDescent="0.35">
      <c r="A48" s="344" t="s">
        <v>152</v>
      </c>
      <c r="B48" s="344"/>
      <c r="C48" s="344"/>
      <c r="D48" s="344"/>
      <c r="E48" s="105"/>
      <c r="G48" s="344" t="s">
        <v>152</v>
      </c>
      <c r="H48" s="344"/>
      <c r="I48" s="344"/>
      <c r="J48" s="344"/>
    </row>
    <row r="49" spans="1:10" x14ac:dyDescent="0.35">
      <c r="A49" s="83"/>
      <c r="B49" s="83"/>
      <c r="C49" s="83"/>
      <c r="D49" s="83"/>
      <c r="E49" s="83"/>
      <c r="F49" s="83"/>
      <c r="G49" s="83"/>
      <c r="H49" s="83"/>
      <c r="I49" s="83"/>
      <c r="J49" s="83"/>
    </row>
  </sheetData>
  <sheetProtection algorithmName="SHA-512" hashValue="LecNfoQgwt6/8USFjdI7EaFx8JvDJeWCt/U7+LPizo5YMJ63FcXUeRTEf6/omAk0ersj8G1uWB/QUh0R6ibolA==" saltValue="FkPl2bxpR/Ad6LJ9XqNB/A==" spinCount="100000" sheet="1" objects="1" scenarios="1"/>
  <mergeCells count="48">
    <mergeCell ref="B8:D8"/>
    <mergeCell ref="E8:J8"/>
    <mergeCell ref="A2:J2"/>
    <mergeCell ref="B6:D6"/>
    <mergeCell ref="E6:J6"/>
    <mergeCell ref="B7:D7"/>
    <mergeCell ref="E7:J7"/>
    <mergeCell ref="B16:D16"/>
    <mergeCell ref="E16:J16"/>
    <mergeCell ref="B9:D9"/>
    <mergeCell ref="E9:J9"/>
    <mergeCell ref="B10:D10"/>
    <mergeCell ref="E10:J10"/>
    <mergeCell ref="B11:D11"/>
    <mergeCell ref="E11:J11"/>
    <mergeCell ref="A13:B13"/>
    <mergeCell ref="B14:D14"/>
    <mergeCell ref="E14:J14"/>
    <mergeCell ref="B15:D15"/>
    <mergeCell ref="E15:J15"/>
    <mergeCell ref="B17:D17"/>
    <mergeCell ref="E17:J17"/>
    <mergeCell ref="B18:D18"/>
    <mergeCell ref="E18:J18"/>
    <mergeCell ref="A20:J22"/>
    <mergeCell ref="G43:J43"/>
    <mergeCell ref="A33:D33"/>
    <mergeCell ref="G33:J33"/>
    <mergeCell ref="A34:D34"/>
    <mergeCell ref="G34:J34"/>
    <mergeCell ref="A35:D35"/>
    <mergeCell ref="G35:J35"/>
    <mergeCell ref="A47:D47"/>
    <mergeCell ref="G47:J47"/>
    <mergeCell ref="A48:D48"/>
    <mergeCell ref="G48:J48"/>
    <mergeCell ref="A27:C27"/>
    <mergeCell ref="A44:D44"/>
    <mergeCell ref="G44:J44"/>
    <mergeCell ref="A45:D45"/>
    <mergeCell ref="G45:J45"/>
    <mergeCell ref="A46:D46"/>
    <mergeCell ref="G46:J46"/>
    <mergeCell ref="A41:D41"/>
    <mergeCell ref="G41:J41"/>
    <mergeCell ref="A42:D42"/>
    <mergeCell ref="G42:J42"/>
    <mergeCell ref="A43:D43"/>
  </mergeCells>
  <pageMargins left="0.44" right="0.22" top="0.56999999999999995" bottom="0.51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J48"/>
  <sheetViews>
    <sheetView showZeros="0" topLeftCell="A28" workbookViewId="0">
      <selection activeCell="A13" sqref="A13:C13"/>
    </sheetView>
  </sheetViews>
  <sheetFormatPr defaultRowHeight="14.5" x14ac:dyDescent="0.35"/>
  <sheetData>
    <row r="1" spans="1:10" ht="18" x14ac:dyDescent="0.4">
      <c r="A1" s="357" t="s">
        <v>183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x14ac:dyDescent="0.35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x14ac:dyDescent="0.3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35">
      <c r="A4" s="103" t="s">
        <v>172</v>
      </c>
      <c r="B4" s="349" t="s">
        <v>173</v>
      </c>
      <c r="C4" s="349"/>
      <c r="D4" s="349"/>
      <c r="E4" s="364">
        <f>képviselőneve</f>
        <v>0</v>
      </c>
      <c r="F4" s="362"/>
      <c r="G4" s="362"/>
      <c r="H4" s="362"/>
      <c r="I4" s="362"/>
      <c r="J4" s="363"/>
    </row>
    <row r="5" spans="1:10" x14ac:dyDescent="0.35">
      <c r="A5" s="83"/>
      <c r="B5" s="349" t="s">
        <v>174</v>
      </c>
      <c r="C5" s="349"/>
      <c r="D5" s="349"/>
      <c r="E5" s="364">
        <f>anyjaneve</f>
        <v>0</v>
      </c>
      <c r="F5" s="362"/>
      <c r="G5" s="362"/>
      <c r="H5" s="362"/>
      <c r="I5" s="362"/>
      <c r="J5" s="363"/>
    </row>
    <row r="6" spans="1:10" x14ac:dyDescent="0.35">
      <c r="A6" s="83"/>
      <c r="B6" s="349" t="s">
        <v>175</v>
      </c>
      <c r="C6" s="349"/>
      <c r="D6" s="349"/>
      <c r="E6" s="364">
        <f>születési_hely_idő</f>
        <v>0</v>
      </c>
      <c r="F6" s="362"/>
      <c r="G6" s="362"/>
      <c r="H6" s="362"/>
      <c r="I6" s="362"/>
      <c r="J6" s="363"/>
    </row>
    <row r="7" spans="1:10" x14ac:dyDescent="0.35">
      <c r="A7" s="83"/>
      <c r="B7" s="349" t="s">
        <v>176</v>
      </c>
      <c r="C7" s="349"/>
      <c r="D7" s="349"/>
      <c r="E7" s="364">
        <f>lakcím</f>
        <v>0</v>
      </c>
      <c r="F7" s="362"/>
      <c r="G7" s="362"/>
      <c r="H7" s="362"/>
      <c r="I7" s="362"/>
      <c r="J7" s="363"/>
    </row>
    <row r="8" spans="1:10" x14ac:dyDescent="0.35">
      <c r="A8" s="83"/>
      <c r="B8" s="349" t="s">
        <v>177</v>
      </c>
      <c r="C8" s="349"/>
      <c r="D8" s="349"/>
      <c r="E8" s="364">
        <f>Személyig._szám</f>
        <v>0</v>
      </c>
      <c r="F8" s="362"/>
      <c r="G8" s="362"/>
      <c r="H8" s="362"/>
      <c r="I8" s="362"/>
      <c r="J8" s="363"/>
    </row>
    <row r="9" spans="1:10" x14ac:dyDescent="0.35">
      <c r="A9" s="83"/>
      <c r="B9" s="349" t="s">
        <v>184</v>
      </c>
      <c r="C9" s="349"/>
      <c r="D9" s="349"/>
      <c r="E9" s="364">
        <f>adóazonosító_jel</f>
        <v>0</v>
      </c>
      <c r="F9" s="362"/>
      <c r="G9" s="362"/>
      <c r="H9" s="362"/>
      <c r="I9" s="362"/>
      <c r="J9" s="363"/>
    </row>
    <row r="10" spans="1:10" x14ac:dyDescent="0.35">
      <c r="A10" s="83"/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0" x14ac:dyDescent="0.35">
      <c r="A11" s="103" t="s">
        <v>185</v>
      </c>
      <c r="B11" s="370">
        <f>szerződőneve</f>
        <v>0</v>
      </c>
      <c r="C11" s="371"/>
      <c r="D11" s="371"/>
      <c r="E11" s="371"/>
      <c r="F11" s="372"/>
      <c r="G11" s="369" t="s">
        <v>186</v>
      </c>
      <c r="H11" s="369"/>
      <c r="I11" s="369"/>
      <c r="J11" s="369"/>
    </row>
    <row r="12" spans="1:10" x14ac:dyDescent="0.35">
      <c r="A12" s="83"/>
      <c r="B12" s="349" t="s">
        <v>187</v>
      </c>
      <c r="C12" s="349"/>
      <c r="D12" s="360">
        <f>adószám</f>
        <v>0</v>
      </c>
      <c r="E12" s="361"/>
      <c r="F12" s="361"/>
      <c r="G12" s="362"/>
      <c r="H12" s="362"/>
      <c r="I12" s="362"/>
      <c r="J12" s="363"/>
    </row>
    <row r="13" spans="1:10" x14ac:dyDescent="0.35">
      <c r="A13" s="83"/>
      <c r="B13" s="349" t="s">
        <v>188</v>
      </c>
      <c r="C13" s="349"/>
      <c r="D13" s="364">
        <f>Cégjegyzék_szám</f>
        <v>0</v>
      </c>
      <c r="E13" s="362"/>
      <c r="F13" s="362"/>
      <c r="G13" s="362"/>
      <c r="H13" s="362"/>
      <c r="I13" s="362"/>
      <c r="J13" s="363"/>
    </row>
    <row r="14" spans="1:10" x14ac:dyDescent="0.35">
      <c r="A14" s="83"/>
      <c r="B14" s="349" t="s">
        <v>189</v>
      </c>
      <c r="C14" s="349"/>
      <c r="D14" s="364">
        <f>székhelycím</f>
        <v>0</v>
      </c>
      <c r="E14" s="362"/>
      <c r="F14" s="362"/>
      <c r="G14" s="362"/>
      <c r="H14" s="362"/>
      <c r="I14" s="362"/>
      <c r="J14" s="363"/>
    </row>
    <row r="15" spans="1:10" x14ac:dyDescent="0.35">
      <c r="A15" s="83"/>
      <c r="B15" s="83"/>
      <c r="C15" s="83"/>
      <c r="D15" s="83"/>
      <c r="E15" s="83"/>
      <c r="F15" s="83"/>
      <c r="G15" s="83"/>
      <c r="H15" s="83"/>
      <c r="I15" s="83"/>
      <c r="J15" s="83"/>
    </row>
    <row r="16" spans="1:10" x14ac:dyDescent="0.35">
      <c r="A16" s="365" t="s">
        <v>179</v>
      </c>
      <c r="B16" s="365"/>
      <c r="C16" s="365"/>
      <c r="D16" s="83"/>
      <c r="E16" s="83"/>
      <c r="F16" s="83"/>
      <c r="G16" s="83"/>
      <c r="H16" s="83"/>
      <c r="I16" s="83"/>
      <c r="J16" s="83"/>
    </row>
    <row r="17" spans="1:10" x14ac:dyDescent="0.35">
      <c r="A17" s="83"/>
      <c r="B17" s="349" t="s">
        <v>173</v>
      </c>
      <c r="C17" s="349"/>
      <c r="D17" s="349"/>
      <c r="E17" s="366">
        <f>meghatalmazott</f>
        <v>0</v>
      </c>
      <c r="F17" s="367"/>
      <c r="G17" s="367"/>
      <c r="H17" s="367"/>
      <c r="I17" s="367"/>
      <c r="J17" s="368"/>
    </row>
    <row r="18" spans="1:10" x14ac:dyDescent="0.35">
      <c r="A18" s="83"/>
      <c r="B18" s="349" t="s">
        <v>174</v>
      </c>
      <c r="C18" s="349"/>
      <c r="D18" s="349"/>
      <c r="E18" s="359"/>
      <c r="F18" s="359"/>
      <c r="G18" s="359"/>
      <c r="H18" s="359"/>
      <c r="I18" s="359"/>
      <c r="J18" s="359"/>
    </row>
    <row r="19" spans="1:10" x14ac:dyDescent="0.35">
      <c r="A19" s="83"/>
      <c r="B19" s="349" t="s">
        <v>175</v>
      </c>
      <c r="C19" s="349"/>
      <c r="D19" s="349"/>
      <c r="E19" s="358"/>
      <c r="F19" s="358"/>
      <c r="G19" s="358"/>
      <c r="H19" s="358"/>
      <c r="I19" s="358"/>
      <c r="J19" s="358"/>
    </row>
    <row r="20" spans="1:10" x14ac:dyDescent="0.35">
      <c r="A20" s="83"/>
      <c r="B20" s="349" t="s">
        <v>176</v>
      </c>
      <c r="C20" s="349"/>
      <c r="D20" s="349"/>
      <c r="E20" s="358"/>
      <c r="F20" s="358"/>
      <c r="G20" s="358"/>
      <c r="H20" s="358"/>
      <c r="I20" s="358"/>
      <c r="J20" s="358"/>
    </row>
    <row r="21" spans="1:10" x14ac:dyDescent="0.35">
      <c r="A21" s="83"/>
      <c r="B21" s="349" t="s">
        <v>177</v>
      </c>
      <c r="C21" s="349"/>
      <c r="D21" s="349"/>
      <c r="E21" s="358"/>
      <c r="F21" s="358"/>
      <c r="G21" s="358"/>
      <c r="H21" s="358"/>
      <c r="I21" s="358"/>
      <c r="J21" s="358"/>
    </row>
    <row r="22" spans="1:10" x14ac:dyDescent="0.35">
      <c r="A22" s="83"/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15" customHeight="1" x14ac:dyDescent="0.35">
      <c r="A23" s="351" t="s">
        <v>180</v>
      </c>
      <c r="B23" s="351"/>
      <c r="C23" s="351"/>
      <c r="D23" s="351"/>
      <c r="E23" s="351"/>
      <c r="F23" s="351"/>
      <c r="G23" s="351"/>
      <c r="H23" s="351"/>
      <c r="I23" s="351"/>
      <c r="J23" s="351"/>
    </row>
    <row r="24" spans="1:10" x14ac:dyDescent="0.35">
      <c r="A24" s="351"/>
      <c r="B24" s="351"/>
      <c r="C24" s="351"/>
      <c r="D24" s="351"/>
      <c r="E24" s="351"/>
      <c r="F24" s="351"/>
      <c r="G24" s="351"/>
      <c r="H24" s="351"/>
      <c r="I24" s="351"/>
      <c r="J24" s="351"/>
    </row>
    <row r="25" spans="1:10" x14ac:dyDescent="0.35">
      <c r="A25" s="351"/>
      <c r="B25" s="351"/>
      <c r="C25" s="351"/>
      <c r="D25" s="351"/>
      <c r="E25" s="351"/>
      <c r="F25" s="351"/>
      <c r="G25" s="351"/>
      <c r="H25" s="351"/>
      <c r="I25" s="351"/>
      <c r="J25" s="351"/>
    </row>
    <row r="26" spans="1:10" x14ac:dyDescent="0.35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 x14ac:dyDescent="0.35">
      <c r="A27" s="83"/>
      <c r="B27" s="83"/>
      <c r="C27" s="83"/>
      <c r="D27" s="83"/>
      <c r="E27" s="83"/>
      <c r="F27" s="83"/>
      <c r="G27" s="83"/>
      <c r="H27" s="83"/>
      <c r="I27" s="83"/>
      <c r="J27" s="83"/>
    </row>
    <row r="28" spans="1:10" x14ac:dyDescent="0.35">
      <c r="A28" s="83"/>
      <c r="B28" s="83"/>
      <c r="C28" s="83"/>
      <c r="D28" s="83"/>
      <c r="E28" s="83"/>
      <c r="F28" s="83"/>
      <c r="G28" s="83"/>
      <c r="H28" s="83"/>
      <c r="I28" s="83"/>
      <c r="J28" s="83"/>
    </row>
    <row r="29" spans="1:10" x14ac:dyDescent="0.35">
      <c r="A29" s="303" t="s">
        <v>132</v>
      </c>
      <c r="B29" s="303"/>
      <c r="C29" s="303"/>
      <c r="D29" s="112" t="s">
        <v>193</v>
      </c>
      <c r="E29" s="112"/>
      <c r="F29" s="112"/>
      <c r="G29" s="112" t="s">
        <v>133</v>
      </c>
      <c r="H29" s="113" t="s">
        <v>134</v>
      </c>
      <c r="I29" s="82"/>
    </row>
    <row r="30" spans="1:10" x14ac:dyDescent="0.35">
      <c r="A30" s="83"/>
      <c r="B30" s="83"/>
      <c r="C30" s="83"/>
      <c r="D30" s="83"/>
      <c r="E30" s="83"/>
      <c r="F30" s="83"/>
      <c r="G30" s="83"/>
      <c r="H30" s="83"/>
      <c r="I30" s="83"/>
      <c r="J30" s="83"/>
    </row>
    <row r="31" spans="1:10" x14ac:dyDescent="0.35">
      <c r="A31" s="83"/>
      <c r="B31" s="83"/>
      <c r="C31" s="83"/>
      <c r="D31" s="83"/>
      <c r="E31" s="83"/>
      <c r="F31" s="83"/>
      <c r="G31" s="83"/>
      <c r="H31" s="83"/>
      <c r="I31" s="83"/>
      <c r="J31" s="83"/>
    </row>
    <row r="32" spans="1:10" x14ac:dyDescent="0.35">
      <c r="A32" s="83"/>
      <c r="B32" s="83"/>
      <c r="C32" s="83"/>
      <c r="D32" s="83"/>
      <c r="E32" s="83"/>
      <c r="F32" s="83"/>
      <c r="G32" s="83"/>
      <c r="H32" s="83"/>
      <c r="I32" s="83"/>
      <c r="J32" s="83"/>
    </row>
    <row r="33" spans="1:10" x14ac:dyDescent="0.35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 x14ac:dyDescent="0.35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 x14ac:dyDescent="0.35">
      <c r="A35" s="346"/>
      <c r="B35" s="346"/>
      <c r="C35" s="346"/>
      <c r="D35" s="346"/>
      <c r="E35" s="84"/>
      <c r="F35" s="84"/>
      <c r="G35" s="346"/>
      <c r="H35" s="346"/>
      <c r="I35" s="346"/>
      <c r="J35" s="346"/>
    </row>
    <row r="36" spans="1:10" x14ac:dyDescent="0.35">
      <c r="A36" s="347" t="s">
        <v>181</v>
      </c>
      <c r="B36" s="347"/>
      <c r="C36" s="347"/>
      <c r="D36" s="347"/>
      <c r="E36" s="347" t="s">
        <v>190</v>
      </c>
      <c r="F36" s="347"/>
      <c r="G36" s="347" t="s">
        <v>182</v>
      </c>
      <c r="H36" s="347"/>
      <c r="I36" s="347"/>
      <c r="J36" s="347"/>
    </row>
    <row r="37" spans="1:10" x14ac:dyDescent="0.35">
      <c r="A37" s="355">
        <f>képviselőneve</f>
        <v>0</v>
      </c>
      <c r="B37" s="355"/>
      <c r="C37" s="355"/>
      <c r="D37" s="355"/>
      <c r="E37" s="83"/>
      <c r="F37" s="83"/>
      <c r="G37" s="355">
        <f>meghatalmazott</f>
        <v>0</v>
      </c>
      <c r="H37" s="355"/>
      <c r="I37" s="355"/>
      <c r="J37" s="355"/>
    </row>
    <row r="38" spans="1:10" x14ac:dyDescent="0.35">
      <c r="A38" s="104"/>
      <c r="B38" s="104"/>
      <c r="C38" s="104"/>
      <c r="D38" s="104"/>
      <c r="E38" s="83"/>
      <c r="F38" s="83"/>
      <c r="G38" s="84"/>
      <c r="H38" s="84"/>
      <c r="I38" s="84"/>
      <c r="J38" s="84"/>
    </row>
    <row r="39" spans="1:10" ht="15.5" x14ac:dyDescent="0.35">
      <c r="A39" s="86" t="s">
        <v>150</v>
      </c>
    </row>
    <row r="40" spans="1:10" x14ac:dyDescent="0.35">
      <c r="A40" s="87">
        <v>1</v>
      </c>
      <c r="G40" s="87">
        <v>2</v>
      </c>
    </row>
    <row r="41" spans="1:10" x14ac:dyDescent="0.35">
      <c r="A41" s="343"/>
      <c r="B41" s="343"/>
      <c r="C41" s="343"/>
      <c r="D41" s="343"/>
      <c r="E41" s="105"/>
      <c r="G41" s="343"/>
      <c r="H41" s="343"/>
      <c r="I41" s="343"/>
      <c r="J41" s="343"/>
    </row>
    <row r="42" spans="1:10" x14ac:dyDescent="0.35">
      <c r="A42" s="344" t="s">
        <v>139</v>
      </c>
      <c r="B42" s="344"/>
      <c r="C42" s="344"/>
      <c r="D42" s="344"/>
      <c r="E42" s="105"/>
      <c r="G42" s="345" t="s">
        <v>139</v>
      </c>
      <c r="H42" s="345"/>
      <c r="I42" s="345"/>
      <c r="J42" s="345"/>
    </row>
    <row r="43" spans="1:10" x14ac:dyDescent="0.35">
      <c r="A43" s="343"/>
      <c r="B43" s="343"/>
      <c r="C43" s="343"/>
      <c r="D43" s="343"/>
      <c r="E43" s="105"/>
      <c r="G43" s="343"/>
      <c r="H43" s="343"/>
      <c r="I43" s="343"/>
      <c r="J43" s="343"/>
    </row>
    <row r="44" spans="1:10" x14ac:dyDescent="0.35">
      <c r="A44" s="344" t="s">
        <v>142</v>
      </c>
      <c r="B44" s="344"/>
      <c r="C44" s="344"/>
      <c r="D44" s="344"/>
      <c r="E44" s="105"/>
      <c r="G44" s="345" t="s">
        <v>142</v>
      </c>
      <c r="H44" s="345"/>
      <c r="I44" s="345"/>
      <c r="J44" s="345"/>
    </row>
    <row r="45" spans="1:10" x14ac:dyDescent="0.35">
      <c r="A45" s="343"/>
      <c r="B45" s="343"/>
      <c r="C45" s="343"/>
      <c r="D45" s="343"/>
      <c r="E45" s="105"/>
      <c r="G45" s="343"/>
      <c r="H45" s="343"/>
      <c r="I45" s="343"/>
      <c r="J45" s="343"/>
    </row>
    <row r="46" spans="1:10" x14ac:dyDescent="0.35">
      <c r="A46" s="344" t="s">
        <v>151</v>
      </c>
      <c r="B46" s="344"/>
      <c r="C46" s="344"/>
      <c r="D46" s="344"/>
      <c r="E46" s="105"/>
      <c r="G46" s="345" t="s">
        <v>151</v>
      </c>
      <c r="H46" s="345"/>
      <c r="I46" s="345"/>
      <c r="J46" s="345"/>
    </row>
    <row r="47" spans="1:10" x14ac:dyDescent="0.35">
      <c r="A47" s="343"/>
      <c r="B47" s="343"/>
      <c r="C47" s="343"/>
      <c r="D47" s="343"/>
      <c r="E47" s="105"/>
      <c r="G47" s="343"/>
      <c r="H47" s="343"/>
      <c r="I47" s="343"/>
      <c r="J47" s="343"/>
    </row>
    <row r="48" spans="1:10" x14ac:dyDescent="0.35">
      <c r="A48" s="344" t="s">
        <v>152</v>
      </c>
      <c r="B48" s="344"/>
      <c r="C48" s="344"/>
      <c r="D48" s="344"/>
      <c r="E48" s="105"/>
      <c r="G48" s="344" t="s">
        <v>152</v>
      </c>
      <c r="H48" s="344"/>
      <c r="I48" s="344"/>
      <c r="J48" s="344"/>
    </row>
  </sheetData>
  <sheetProtection algorithmName="SHA-512" hashValue="pCAJ48jgDOVu4HWvdHjzV7bTlwkLk9C1I2XPQIMyOfq61zCKVtKYEGi0CuAf67rtSZSFcOHVDfDVLYlutcZFgw==" saltValue="ek1cirs5/qAOFlHMe29aSQ==" spinCount="100000" sheet="1" objects="1" scenarios="1"/>
  <mergeCells count="57">
    <mergeCell ref="B6:D6"/>
    <mergeCell ref="E6:J6"/>
    <mergeCell ref="A1:J1"/>
    <mergeCell ref="B4:D4"/>
    <mergeCell ref="E4:J4"/>
    <mergeCell ref="B5:D5"/>
    <mergeCell ref="E5:J5"/>
    <mergeCell ref="G11:J11"/>
    <mergeCell ref="B11:F11"/>
    <mergeCell ref="B7:D7"/>
    <mergeCell ref="E7:J7"/>
    <mergeCell ref="B8:D8"/>
    <mergeCell ref="E8:J8"/>
    <mergeCell ref="B9:D9"/>
    <mergeCell ref="E9:J9"/>
    <mergeCell ref="B18:D18"/>
    <mergeCell ref="E18:J18"/>
    <mergeCell ref="B12:C12"/>
    <mergeCell ref="D12:J12"/>
    <mergeCell ref="B13:C13"/>
    <mergeCell ref="D13:J13"/>
    <mergeCell ref="B14:C14"/>
    <mergeCell ref="D14:J14"/>
    <mergeCell ref="A16:C16"/>
    <mergeCell ref="B17:D17"/>
    <mergeCell ref="E17:J17"/>
    <mergeCell ref="B19:D19"/>
    <mergeCell ref="E19:J19"/>
    <mergeCell ref="B20:D20"/>
    <mergeCell ref="E20:J20"/>
    <mergeCell ref="B21:D21"/>
    <mergeCell ref="E21:J21"/>
    <mergeCell ref="A23:J25"/>
    <mergeCell ref="A35:D35"/>
    <mergeCell ref="G35:J35"/>
    <mergeCell ref="A36:D36"/>
    <mergeCell ref="E36:F36"/>
    <mergeCell ref="G36:J36"/>
    <mergeCell ref="A29:C29"/>
    <mergeCell ref="A37:D37"/>
    <mergeCell ref="G37:J37"/>
    <mergeCell ref="A41:D41"/>
    <mergeCell ref="G41:J41"/>
    <mergeCell ref="A42:D42"/>
    <mergeCell ref="G42:J42"/>
    <mergeCell ref="A43:D43"/>
    <mergeCell ref="G43:J43"/>
    <mergeCell ref="A44:D44"/>
    <mergeCell ref="G44:J44"/>
    <mergeCell ref="A45:D45"/>
    <mergeCell ref="G45:J45"/>
    <mergeCell ref="A46:D46"/>
    <mergeCell ref="G46:J46"/>
    <mergeCell ref="A47:D47"/>
    <mergeCell ref="G47:J47"/>
    <mergeCell ref="A48:D48"/>
    <mergeCell ref="G48:J48"/>
  </mergeCells>
  <pageMargins left="0.43" right="0.32" top="0.56999999999999995" bottom="0.59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K48"/>
  <sheetViews>
    <sheetView showZeros="0" workbookViewId="0">
      <selection activeCell="A17" sqref="A17:K23"/>
    </sheetView>
  </sheetViews>
  <sheetFormatPr defaultRowHeight="14.5" x14ac:dyDescent="0.35"/>
  <cols>
    <col min="1" max="1" width="8.54296875" customWidth="1"/>
    <col min="4" max="4" width="1.81640625" customWidth="1"/>
    <col min="5" max="5" width="9.81640625" customWidth="1"/>
    <col min="7" max="7" width="11.1796875" customWidth="1"/>
    <col min="10" max="10" width="7.7265625" customWidth="1"/>
  </cols>
  <sheetData>
    <row r="1" spans="1:11" x14ac:dyDescent="0.3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8" x14ac:dyDescent="0.4">
      <c r="A2" s="357" t="s">
        <v>137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x14ac:dyDescent="0.3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x14ac:dyDescent="0.3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x14ac:dyDescent="0.35">
      <c r="A5" s="83" t="s">
        <v>138</v>
      </c>
      <c r="B5" s="349" t="s">
        <v>139</v>
      </c>
      <c r="C5" s="349"/>
      <c r="D5" s="84" t="s">
        <v>42</v>
      </c>
      <c r="E5" s="364">
        <f>képviselőneve</f>
        <v>0</v>
      </c>
      <c r="F5" s="362"/>
      <c r="G5" s="362"/>
      <c r="H5" s="362"/>
      <c r="I5" s="362"/>
      <c r="J5" s="362"/>
      <c r="K5" s="363"/>
    </row>
    <row r="6" spans="1:11" x14ac:dyDescent="0.35">
      <c r="A6" s="85"/>
      <c r="B6" s="83" t="s">
        <v>140</v>
      </c>
      <c r="C6" s="83"/>
      <c r="D6" s="83" t="s">
        <v>42</v>
      </c>
      <c r="E6" s="364">
        <f>anyjaneve</f>
        <v>0</v>
      </c>
      <c r="F6" s="362"/>
      <c r="G6" s="362"/>
      <c r="H6" s="362"/>
      <c r="I6" s="362"/>
      <c r="J6" s="362"/>
      <c r="K6" s="363"/>
    </row>
    <row r="7" spans="1:11" x14ac:dyDescent="0.35">
      <c r="A7" s="83"/>
      <c r="B7" s="83" t="s">
        <v>141</v>
      </c>
      <c r="C7" s="83"/>
      <c r="D7" s="83" t="s">
        <v>42</v>
      </c>
      <c r="E7" s="364">
        <f>születési_hely_idő</f>
        <v>0</v>
      </c>
      <c r="F7" s="362"/>
      <c r="G7" s="362"/>
      <c r="H7" s="362"/>
      <c r="I7" s="362"/>
      <c r="J7" s="362"/>
      <c r="K7" s="363"/>
    </row>
    <row r="8" spans="1:11" x14ac:dyDescent="0.35">
      <c r="A8" s="83"/>
      <c r="B8" s="349" t="s">
        <v>142</v>
      </c>
      <c r="C8" s="349"/>
      <c r="D8" s="83" t="s">
        <v>42</v>
      </c>
      <c r="E8" s="364">
        <f>lakcím</f>
        <v>0</v>
      </c>
      <c r="F8" s="362"/>
      <c r="G8" s="362"/>
      <c r="H8" s="362"/>
      <c r="I8" s="362"/>
      <c r="J8" s="362"/>
      <c r="K8" s="363"/>
    </row>
    <row r="9" spans="1:11" x14ac:dyDescent="0.3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35">
      <c r="A10" s="349" t="s">
        <v>143</v>
      </c>
      <c r="B10" s="349"/>
      <c r="C10" s="349"/>
      <c r="D10" s="349"/>
      <c r="E10" s="349"/>
      <c r="F10" s="349"/>
      <c r="G10" s="349"/>
      <c r="H10" s="370">
        <f>szerződőneve</f>
        <v>0</v>
      </c>
      <c r="I10" s="371"/>
      <c r="J10" s="371"/>
      <c r="K10" s="372"/>
    </row>
    <row r="11" spans="1:11" ht="15" customHeight="1" x14ac:dyDescent="0.35">
      <c r="A11" s="351" t="s">
        <v>144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</row>
    <row r="12" spans="1:11" ht="14.25" customHeight="1" x14ac:dyDescent="0.35">
      <c r="A12" s="351" t="s">
        <v>145</v>
      </c>
      <c r="B12" s="351"/>
      <c r="C12" s="351"/>
      <c r="D12" s="351"/>
      <c r="E12" s="351"/>
      <c r="F12" s="374">
        <f>szerződőneve</f>
        <v>0</v>
      </c>
      <c r="G12" s="375"/>
      <c r="H12" s="375"/>
      <c r="I12" s="375"/>
      <c r="J12" s="375"/>
      <c r="K12" s="376"/>
    </row>
    <row r="13" spans="1:11" x14ac:dyDescent="0.35">
      <c r="A13" s="351" t="s">
        <v>146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</row>
    <row r="14" spans="1:11" x14ac:dyDescent="0.35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</row>
    <row r="15" spans="1:11" x14ac:dyDescent="0.3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7" spans="1:11" ht="9" customHeight="1" x14ac:dyDescent="0.35">
      <c r="A17" s="351" t="s">
        <v>147</v>
      </c>
      <c r="B17" s="351"/>
      <c r="C17" s="351"/>
      <c r="D17" s="351"/>
      <c r="E17" s="351"/>
      <c r="F17" s="351"/>
      <c r="G17" s="351"/>
      <c r="H17" s="351"/>
      <c r="I17" s="351"/>
      <c r="J17" s="351"/>
      <c r="K17" s="351"/>
    </row>
    <row r="18" spans="1:11" ht="9" customHeight="1" x14ac:dyDescent="0.35">
      <c r="A18" s="351"/>
      <c r="B18" s="351"/>
      <c r="C18" s="351"/>
      <c r="D18" s="351"/>
      <c r="E18" s="351"/>
      <c r="F18" s="351"/>
      <c r="G18" s="351"/>
      <c r="H18" s="351"/>
      <c r="I18" s="351"/>
      <c r="J18" s="351"/>
      <c r="K18" s="351"/>
    </row>
    <row r="19" spans="1:11" ht="9" customHeight="1" x14ac:dyDescent="0.35">
      <c r="A19" s="351"/>
      <c r="B19" s="351"/>
      <c r="C19" s="351"/>
      <c r="D19" s="351"/>
      <c r="E19" s="351"/>
      <c r="F19" s="351"/>
      <c r="G19" s="351"/>
      <c r="H19" s="351"/>
      <c r="I19" s="351"/>
      <c r="J19" s="351"/>
      <c r="K19" s="351"/>
    </row>
    <row r="20" spans="1:11" ht="9" customHeight="1" x14ac:dyDescent="0.35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</row>
    <row r="21" spans="1:11" ht="9" customHeight="1" x14ac:dyDescent="0.35">
      <c r="A21" s="351"/>
      <c r="B21" s="351"/>
      <c r="C21" s="351"/>
      <c r="D21" s="351"/>
      <c r="E21" s="351"/>
      <c r="F21" s="351"/>
      <c r="G21" s="351"/>
      <c r="H21" s="351"/>
      <c r="I21" s="351"/>
      <c r="J21" s="351"/>
      <c r="K21" s="351"/>
    </row>
    <row r="22" spans="1:11" ht="9" customHeight="1" x14ac:dyDescent="0.35">
      <c r="A22" s="351"/>
      <c r="B22" s="351"/>
      <c r="C22" s="351"/>
      <c r="D22" s="351"/>
      <c r="E22" s="351"/>
      <c r="F22" s="351"/>
      <c r="G22" s="351"/>
      <c r="H22" s="351"/>
      <c r="I22" s="351"/>
      <c r="J22" s="351"/>
      <c r="K22" s="351"/>
    </row>
    <row r="23" spans="1:11" ht="9" customHeight="1" x14ac:dyDescent="0.35">
      <c r="A23" s="351"/>
      <c r="B23" s="351"/>
      <c r="C23" s="351"/>
      <c r="D23" s="351"/>
      <c r="E23" s="351"/>
      <c r="F23" s="351"/>
      <c r="G23" s="351"/>
      <c r="H23" s="351"/>
      <c r="I23" s="351"/>
      <c r="J23" s="351"/>
      <c r="K23" s="351"/>
    </row>
    <row r="26" spans="1:11" x14ac:dyDescent="0.35">
      <c r="A26" s="351" t="s">
        <v>148</v>
      </c>
      <c r="B26" s="351"/>
      <c r="C26" s="351"/>
      <c r="D26" s="351"/>
      <c r="E26" s="351"/>
      <c r="F26" s="351"/>
      <c r="G26" s="351"/>
      <c r="H26" s="351"/>
      <c r="I26" s="351"/>
      <c r="J26" s="351"/>
      <c r="K26" s="351"/>
    </row>
    <row r="27" spans="1:11" x14ac:dyDescent="0.35">
      <c r="A27" s="351"/>
      <c r="B27" s="351"/>
      <c r="C27" s="351"/>
      <c r="D27" s="351"/>
      <c r="E27" s="351"/>
      <c r="F27" s="351"/>
      <c r="G27" s="351"/>
      <c r="H27" s="351"/>
      <c r="I27" s="351"/>
      <c r="J27" s="351"/>
      <c r="K27" s="351"/>
    </row>
    <row r="28" spans="1:11" x14ac:dyDescent="0.35">
      <c r="A28" s="351"/>
      <c r="B28" s="351"/>
      <c r="C28" s="351"/>
      <c r="D28" s="351"/>
      <c r="E28" s="351"/>
      <c r="F28" s="351"/>
      <c r="G28" s="351"/>
      <c r="H28" s="351"/>
      <c r="I28" s="351"/>
      <c r="J28" s="351"/>
      <c r="K28" s="351"/>
    </row>
    <row r="29" spans="1:11" ht="27.75" customHeight="1" x14ac:dyDescent="0.35">
      <c r="A29" s="351"/>
      <c r="B29" s="351"/>
      <c r="C29" s="351"/>
      <c r="D29" s="351"/>
      <c r="E29" s="351"/>
      <c r="F29" s="351"/>
      <c r="G29" s="351"/>
      <c r="H29" s="351"/>
      <c r="I29" s="351"/>
      <c r="J29" s="351"/>
      <c r="K29" s="351"/>
    </row>
    <row r="33" spans="1:10" x14ac:dyDescent="0.35">
      <c r="A33" s="303" t="s">
        <v>132</v>
      </c>
      <c r="B33" s="303"/>
      <c r="C33" s="303"/>
      <c r="D33" s="112" t="s">
        <v>193</v>
      </c>
      <c r="E33" s="112"/>
      <c r="F33" s="112"/>
      <c r="G33" s="112" t="s">
        <v>133</v>
      </c>
      <c r="H33" s="113" t="s">
        <v>134</v>
      </c>
      <c r="I33" s="82"/>
    </row>
    <row r="37" spans="1:10" x14ac:dyDescent="0.35">
      <c r="H37" s="373"/>
      <c r="I37" s="373"/>
      <c r="J37" s="373"/>
    </row>
    <row r="38" spans="1:10" x14ac:dyDescent="0.35">
      <c r="H38" s="345" t="s">
        <v>149</v>
      </c>
      <c r="I38" s="345"/>
      <c r="J38" s="345"/>
    </row>
    <row r="39" spans="1:10" ht="15.5" x14ac:dyDescent="0.35">
      <c r="A39" s="86" t="s">
        <v>150</v>
      </c>
    </row>
    <row r="40" spans="1:10" x14ac:dyDescent="0.35">
      <c r="A40" s="87">
        <v>1</v>
      </c>
      <c r="G40" s="87">
        <v>2</v>
      </c>
    </row>
    <row r="41" spans="1:10" ht="23.15" customHeight="1" x14ac:dyDescent="0.35">
      <c r="A41" s="343"/>
      <c r="B41" s="343"/>
      <c r="C41" s="343"/>
      <c r="D41" s="343"/>
      <c r="E41" s="343"/>
      <c r="G41" s="343"/>
      <c r="H41" s="343"/>
      <c r="I41" s="343"/>
      <c r="J41" s="343"/>
    </row>
    <row r="42" spans="1:10" x14ac:dyDescent="0.35">
      <c r="A42" s="345" t="s">
        <v>139</v>
      </c>
      <c r="B42" s="345"/>
      <c r="C42" s="345"/>
      <c r="D42" s="345"/>
      <c r="E42" s="345"/>
      <c r="G42" s="345" t="s">
        <v>139</v>
      </c>
      <c r="H42" s="345"/>
      <c r="I42" s="345"/>
      <c r="J42" s="345"/>
    </row>
    <row r="43" spans="1:10" ht="23.15" customHeight="1" x14ac:dyDescent="0.35">
      <c r="A43" s="343"/>
      <c r="B43" s="343"/>
      <c r="C43" s="343"/>
      <c r="D43" s="343"/>
      <c r="E43" s="343"/>
      <c r="G43" s="343"/>
      <c r="H43" s="343"/>
      <c r="I43" s="343"/>
      <c r="J43" s="343"/>
    </row>
    <row r="44" spans="1:10" x14ac:dyDescent="0.35">
      <c r="A44" s="345" t="s">
        <v>142</v>
      </c>
      <c r="B44" s="345"/>
      <c r="C44" s="345"/>
      <c r="D44" s="345"/>
      <c r="E44" s="345"/>
      <c r="G44" s="345" t="s">
        <v>142</v>
      </c>
      <c r="H44" s="345"/>
      <c r="I44" s="345"/>
      <c r="J44" s="345"/>
    </row>
    <row r="45" spans="1:10" ht="23.15" customHeight="1" x14ac:dyDescent="0.35">
      <c r="A45" s="343"/>
      <c r="B45" s="343"/>
      <c r="C45" s="343"/>
      <c r="D45" s="343"/>
      <c r="E45" s="343"/>
      <c r="G45" s="343"/>
      <c r="H45" s="343"/>
      <c r="I45" s="343"/>
      <c r="J45" s="343"/>
    </row>
    <row r="46" spans="1:10" x14ac:dyDescent="0.35">
      <c r="A46" s="345" t="s">
        <v>151</v>
      </c>
      <c r="B46" s="345"/>
      <c r="C46" s="345"/>
      <c r="D46" s="345"/>
      <c r="E46" s="345"/>
      <c r="G46" s="345" t="s">
        <v>151</v>
      </c>
      <c r="H46" s="345"/>
      <c r="I46" s="345"/>
      <c r="J46" s="345"/>
    </row>
    <row r="47" spans="1:10" ht="23.15" customHeight="1" x14ac:dyDescent="0.35">
      <c r="A47" s="343"/>
      <c r="B47" s="343"/>
      <c r="C47" s="343"/>
      <c r="D47" s="343"/>
      <c r="E47" s="343"/>
      <c r="G47" s="343"/>
      <c r="H47" s="343"/>
      <c r="I47" s="343"/>
      <c r="J47" s="343"/>
    </row>
    <row r="48" spans="1:10" x14ac:dyDescent="0.35">
      <c r="A48" s="344" t="s">
        <v>152</v>
      </c>
      <c r="B48" s="344"/>
      <c r="C48" s="344"/>
      <c r="D48" s="344"/>
      <c r="E48" s="344"/>
      <c r="G48" s="344" t="s">
        <v>152</v>
      </c>
      <c r="H48" s="344"/>
      <c r="I48" s="344"/>
      <c r="J48" s="344"/>
    </row>
  </sheetData>
  <sheetProtection algorithmName="SHA-512" hashValue="3vQqJNjBn4k4ld1cMv2+PdzrnrTIkgtzv5GIsaK/iO7w3MLqCeHiAsmPNIfC5Js7BoMkd8yxjB58EYFB2eKCFg==" saltValue="pDHapHf9fIbGZoxGsJRhGw==" spinCount="100000" sheet="1" objects="1" scenarios="1"/>
  <mergeCells count="34">
    <mergeCell ref="A13:K14"/>
    <mergeCell ref="A2:K2"/>
    <mergeCell ref="B5:C5"/>
    <mergeCell ref="B8:C8"/>
    <mergeCell ref="E5:K5"/>
    <mergeCell ref="E6:K6"/>
    <mergeCell ref="A10:G10"/>
    <mergeCell ref="H10:K10"/>
    <mergeCell ref="A11:K11"/>
    <mergeCell ref="A12:E12"/>
    <mergeCell ref="F12:K12"/>
    <mergeCell ref="E7:K7"/>
    <mergeCell ref="E8:K8"/>
    <mergeCell ref="G43:J43"/>
    <mergeCell ref="A17:K23"/>
    <mergeCell ref="A26:K29"/>
    <mergeCell ref="H37:J37"/>
    <mergeCell ref="H38:J38"/>
    <mergeCell ref="A47:E47"/>
    <mergeCell ref="G47:J47"/>
    <mergeCell ref="A48:E48"/>
    <mergeCell ref="G48:J48"/>
    <mergeCell ref="A33:C33"/>
    <mergeCell ref="A44:E44"/>
    <mergeCell ref="G44:J44"/>
    <mergeCell ref="A45:E45"/>
    <mergeCell ref="G45:J45"/>
    <mergeCell ref="A46:E46"/>
    <mergeCell ref="G46:J46"/>
    <mergeCell ref="A41:E41"/>
    <mergeCell ref="G41:J41"/>
    <mergeCell ref="A42:E42"/>
    <mergeCell ref="G42:J42"/>
    <mergeCell ref="A43:E43"/>
  </mergeCells>
  <pageMargins left="0.45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42</vt:i4>
      </vt:variant>
    </vt:vector>
  </HeadingPairs>
  <TitlesOfParts>
    <vt:vector size="50" baseType="lpstr">
      <vt:lpstr>Adategyeztető </vt:lpstr>
      <vt:lpstr>Szerződés</vt:lpstr>
      <vt:lpstr>Adatlap</vt:lpstr>
      <vt:lpstr>Műszaki_Átadás-Átvétel</vt:lpstr>
      <vt:lpstr>Felmérésilap_Bekötésre-Átkötés</vt:lpstr>
      <vt:lpstr>MGSZ_Meghatalmazás</vt:lpstr>
      <vt:lpstr>CÉG_Meghatalmazás</vt:lpstr>
      <vt:lpstr>CÉG_Kézfizető_kezesi</vt:lpstr>
      <vt:lpstr>adóazonosító_jel</vt:lpstr>
      <vt:lpstr>adószám</vt:lpstr>
      <vt:lpstr>anyjaneve</vt:lpstr>
      <vt:lpstr>Cégjegyzék_szám</vt:lpstr>
      <vt:lpstr>e_mail_címe</vt:lpstr>
      <vt:lpstr>értesítendő_név1</vt:lpstr>
      <vt:lpstr>értesítendő_név2</vt:lpstr>
      <vt:lpstr>értesítendő_név3</vt:lpstr>
      <vt:lpstr>értesítendő_név4</vt:lpstr>
      <vt:lpstr>értesítendő_név5</vt:lpstr>
      <vt:lpstr>értesítendő_név6</vt:lpstr>
      <vt:lpstr>értesítendő_telefonszáma1</vt:lpstr>
      <vt:lpstr>értesítendő_telefonszáma2</vt:lpstr>
      <vt:lpstr>értesítendő_telefonszáma3</vt:lpstr>
      <vt:lpstr>értesítendő_telefonszáma4</vt:lpstr>
      <vt:lpstr>értesítendő_telefonszáma5</vt:lpstr>
      <vt:lpstr>értesítendő_telefonszáma6</vt:lpstr>
      <vt:lpstr>Eseménylista</vt:lpstr>
      <vt:lpstr>fizetési_mód</vt:lpstr>
      <vt:lpstr>fizetési_rendszeresség</vt:lpstr>
      <vt:lpstr>Hol_hallot_rolunk</vt:lpstr>
      <vt:lpstr>képviselőneve</vt:lpstr>
      <vt:lpstr>kód</vt:lpstr>
      <vt:lpstr>kódszám</vt:lpstr>
      <vt:lpstr>központ_típusa</vt:lpstr>
      <vt:lpstr>lakcím</vt:lpstr>
      <vt:lpstr>Levelezési_cím</vt:lpstr>
      <vt:lpstr>meghatalmazott</vt:lpstr>
      <vt:lpstr>Számlázási_cím</vt:lpstr>
      <vt:lpstr>székhelycím</vt:lpstr>
      <vt:lpstr>Személyig._szám</vt:lpstr>
      <vt:lpstr>szerződőneve</vt:lpstr>
      <vt:lpstr>születési_hely_idő</vt:lpstr>
      <vt:lpstr>távfelügyeleti_objektum_címe</vt:lpstr>
      <vt:lpstr>Távfelügyeleti_objektum_jellege</vt:lpstr>
      <vt:lpstr>távfelügyeleti_objektum_neve</vt:lpstr>
      <vt:lpstr>Telepítő_Kód</vt:lpstr>
      <vt:lpstr>telepítő_kódja</vt:lpstr>
      <vt:lpstr>telepítő_név</vt:lpstr>
      <vt:lpstr>telepítő_neve</vt:lpstr>
      <vt:lpstr>védett_objektum_címe</vt:lpstr>
      <vt:lpstr>védett_objektum_jellege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HR ÉRTÉK</cp:lastModifiedBy>
  <cp:lastPrinted>2019-01-17T14:02:26Z</cp:lastPrinted>
  <dcterms:created xsi:type="dcterms:W3CDTF">2013-12-03T09:29:39Z</dcterms:created>
  <dcterms:modified xsi:type="dcterms:W3CDTF">2020-12-22T09:32:14Z</dcterms:modified>
</cp:coreProperties>
</file>